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defaultThemeVersion="124226"/>
  <mc:AlternateContent xmlns:mc="http://schemas.openxmlformats.org/markup-compatibility/2006">
    <mc:Choice Requires="x15">
      <x15ac:absPath xmlns:x15ac="http://schemas.microsoft.com/office/spreadsheetml/2010/11/ac" url="/Users/krebs/Desktop/"/>
    </mc:Choice>
  </mc:AlternateContent>
  <xr:revisionPtr revIDLastSave="0" documentId="13_ncr:1_{5124A410-515C-AE47-8FA6-A12B591296DA}" xr6:coauthVersionLast="47" xr6:coauthVersionMax="47" xr10:uidLastSave="{00000000-0000-0000-0000-000000000000}"/>
  <bookViews>
    <workbookView xWindow="0" yWindow="500" windowWidth="51200" windowHeight="26660" tabRatio="540" activeTab="3" xr2:uid="{10F54728-D214-E748-A5F4-4F9D0AC80A97}"/>
  </bookViews>
  <sheets>
    <sheet name="1 Hinweise" sheetId="1" r:id="rId1"/>
    <sheet name="2 Allgemeine Daten" sheetId="2" r:id="rId2"/>
    <sheet name="3 Ergebnisprotokoll 1" sheetId="3" r:id="rId3"/>
    <sheet name="4 Ergebnisprotokoll 2" sheetId="6" r:id="rId4"/>
    <sheet name="5 Ergebnisübersicht" sheetId="5" r:id="rId5"/>
  </sheets>
  <definedNames>
    <definedName name="_xlnm.Print_Area" localSheetId="0">'1 Hinweise'!$A$1:$DY$33</definedName>
    <definedName name="_xlnm.Print_Area" localSheetId="1">'2 Allgemeine Daten'!$A$1:$X$26</definedName>
    <definedName name="_xlnm.Print_Area" localSheetId="2">'3 Ergebnisprotokoll 1'!$A$1:$AV$70</definedName>
    <definedName name="_xlnm.Print_Area" localSheetId="4">'5 Ergebnisübersicht'!$A$1:$Y$98</definedName>
    <definedName name="Z_3460AEDE_B63E_4F28_8771_DA54E21B44B1_.wvu.PrintArea" localSheetId="1" hidden="1">'2 Allgemeine Daten'!$A$1:$X$26</definedName>
    <definedName name="Z_3460AEDE_B63E_4F28_8771_DA54E21B44B1_.wvu.PrintArea" localSheetId="2" hidden="1">'3 Ergebnisprotokoll 1'!$A$1:$AV$70</definedName>
    <definedName name="Z_3460AEDE_B63E_4F28_8771_DA54E21B44B1_.wvu.PrintArea" localSheetId="4" hidden="1">'5 Ergebnisübersicht'!$A$2:$Z$82</definedName>
  </definedNames>
  <calcPr calcId="191029"/>
  <customWorkbookViews>
    <customWorkbookView name="Blumenberg, Petra - Persönliche Ansicht" guid="{3460AEDE-B63E-4F28-8771-DA54E21B44B1}" mergeInterval="0" personalView="1" maximized="1" xWindow="-9" yWindow="-9" windowWidth="1938" windowHeight="1048" tabRatio="4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 i="6" l="1"/>
  <c r="AW28" i="6"/>
  <c r="AW18" i="6"/>
  <c r="AW38" i="6"/>
  <c r="AW23" i="6"/>
  <c r="AW13" i="6"/>
  <c r="AU47" i="6"/>
  <c r="AT47" i="6"/>
  <c r="AT32" i="6"/>
  <c r="AS32" i="6"/>
  <c r="AV32" i="6" s="1"/>
  <c r="AT31" i="6"/>
  <c r="AS31" i="6"/>
  <c r="AV31" i="6" s="1"/>
  <c r="AT30" i="6"/>
  <c r="AS30" i="6"/>
  <c r="AT29" i="6"/>
  <c r="AS29" i="6"/>
  <c r="AV29" i="6" s="1"/>
  <c r="AT28" i="6"/>
  <c r="AS28" i="6"/>
  <c r="AV28" i="6" s="1"/>
  <c r="AT37" i="6"/>
  <c r="AS37" i="6"/>
  <c r="AV37" i="6" s="1"/>
  <c r="AT36" i="6"/>
  <c r="AS36" i="6"/>
  <c r="AV36" i="6" s="1"/>
  <c r="AT35" i="6"/>
  <c r="AS35" i="6"/>
  <c r="AT34" i="6"/>
  <c r="AS34" i="6"/>
  <c r="AV34" i="6" s="1"/>
  <c r="AT33" i="6"/>
  <c r="AS33" i="6"/>
  <c r="AV33" i="6" s="1"/>
  <c r="AT25" i="3"/>
  <c r="AS25" i="3"/>
  <c r="AT31" i="3"/>
  <c r="AS31" i="3"/>
  <c r="AU31" i="3"/>
  <c r="AR25" i="3"/>
  <c r="AV25" i="3"/>
  <c r="AU25" i="3"/>
  <c r="AR31" i="3"/>
  <c r="AV31" i="3"/>
  <c r="AT17" i="3"/>
  <c r="AS17" i="3"/>
  <c r="AT16" i="3"/>
  <c r="AS16" i="3"/>
  <c r="AT15" i="3"/>
  <c r="AS15" i="3"/>
  <c r="AT14" i="3"/>
  <c r="AU14" i="3" s="1"/>
  <c r="AS14" i="3"/>
  <c r="AR16" i="3"/>
  <c r="AV16" i="3"/>
  <c r="AU17" i="3"/>
  <c r="AR15" i="3"/>
  <c r="AV15" i="3"/>
  <c r="AU16" i="3"/>
  <c r="AR17" i="3"/>
  <c r="AV17" i="3"/>
  <c r="AU15" i="3"/>
  <c r="O5" i="5"/>
  <c r="O4" i="5"/>
  <c r="AS32" i="3"/>
  <c r="AT32" i="3"/>
  <c r="AU32" i="3"/>
  <c r="AR32" i="3"/>
  <c r="AV32" i="3"/>
  <c r="I2" i="5"/>
  <c r="AS27" i="3"/>
  <c r="AT27" i="3"/>
  <c r="AU27" i="3"/>
  <c r="AR27" i="3"/>
  <c r="AV27" i="3"/>
  <c r="AS13" i="6"/>
  <c r="AU50" i="6"/>
  <c r="AT50" i="6"/>
  <c r="AU49" i="6"/>
  <c r="AT49" i="6"/>
  <c r="AU48" i="6"/>
  <c r="AT48" i="6"/>
  <c r="AU46" i="6"/>
  <c r="AT46" i="6"/>
  <c r="AU45" i="6"/>
  <c r="AT45" i="6"/>
  <c r="AT42" i="6"/>
  <c r="AS42" i="6"/>
  <c r="AV42" i="6" s="1"/>
  <c r="AT41" i="6"/>
  <c r="AS41" i="6"/>
  <c r="AT40" i="6"/>
  <c r="AS40" i="6"/>
  <c r="AT39" i="6"/>
  <c r="AS39" i="6"/>
  <c r="AV39" i="6" s="1"/>
  <c r="AT38" i="6"/>
  <c r="AS38" i="6"/>
  <c r="AV38" i="6" s="1"/>
  <c r="AT27" i="6"/>
  <c r="AS27" i="6"/>
  <c r="AV27" i="6" s="1"/>
  <c r="AT26" i="6"/>
  <c r="AS26" i="6"/>
  <c r="AT25" i="6"/>
  <c r="AS25" i="6"/>
  <c r="AT24" i="6"/>
  <c r="AS24" i="6"/>
  <c r="AT23" i="6"/>
  <c r="AS23" i="6"/>
  <c r="AV23" i="6" s="1"/>
  <c r="AT22" i="6"/>
  <c r="AS22" i="6"/>
  <c r="AV22" i="6" s="1"/>
  <c r="AT21" i="6"/>
  <c r="AS21" i="6"/>
  <c r="AV21" i="6" s="1"/>
  <c r="AT20" i="6"/>
  <c r="AS20" i="6"/>
  <c r="AV20" i="6" s="1"/>
  <c r="AT19" i="6"/>
  <c r="AS19" i="6"/>
  <c r="AV19" i="6" s="1"/>
  <c r="AT18" i="6"/>
  <c r="AS18" i="6"/>
  <c r="AT17" i="6"/>
  <c r="AS17" i="6"/>
  <c r="AT16" i="6"/>
  <c r="AS16" i="6"/>
  <c r="AT15" i="6"/>
  <c r="AS15" i="6"/>
  <c r="AT14" i="6"/>
  <c r="AS14" i="6"/>
  <c r="AT13" i="6"/>
  <c r="X7" i="6"/>
  <c r="AV40" i="6"/>
  <c r="AT20" i="3"/>
  <c r="AS20" i="3"/>
  <c r="AT19" i="3"/>
  <c r="AS19" i="3"/>
  <c r="AT18" i="3"/>
  <c r="AS18" i="3"/>
  <c r="AT13" i="3"/>
  <c r="AS13" i="3"/>
  <c r="AT26" i="3"/>
  <c r="AS26" i="3"/>
  <c r="AR20" i="3"/>
  <c r="AV20" i="3"/>
  <c r="AR19" i="3"/>
  <c r="AV19" i="3"/>
  <c r="AR18" i="3"/>
  <c r="AV18" i="3"/>
  <c r="AU20" i="3"/>
  <c r="AU19" i="3"/>
  <c r="AU18" i="3"/>
  <c r="AU26" i="3"/>
  <c r="AR26" i="3"/>
  <c r="AV26" i="3"/>
  <c r="AT33" i="3"/>
  <c r="AS33" i="3"/>
  <c r="AT30" i="3"/>
  <c r="AS30" i="3"/>
  <c r="AU33" i="3"/>
  <c r="AR30" i="3"/>
  <c r="AV30" i="3"/>
  <c r="AR33" i="3"/>
  <c r="AV33" i="3"/>
  <c r="AU30"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AF10" i="3"/>
  <c r="AG10" i="3"/>
  <c r="AH10" i="3"/>
  <c r="AI10" i="3"/>
  <c r="AJ10" i="3"/>
  <c r="AK10" i="3"/>
  <c r="AL10" i="3"/>
  <c r="AM10" i="3"/>
  <c r="AN10" i="3"/>
  <c r="AO10" i="3"/>
  <c r="AP10" i="3"/>
  <c r="AS12" i="3"/>
  <c r="AT29" i="3"/>
  <c r="AS29" i="3"/>
  <c r="AR29" i="3"/>
  <c r="AV29" i="3"/>
  <c r="AS24" i="3"/>
  <c r="AT24" i="3"/>
  <c r="AS22" i="3"/>
  <c r="AT22" i="3"/>
  <c r="AS21" i="3"/>
  <c r="AT21" i="3"/>
  <c r="AT12" i="3"/>
  <c r="AU21" i="3"/>
  <c r="AR21" i="3"/>
  <c r="AV21" i="3"/>
  <c r="AR24" i="3"/>
  <c r="AV24" i="3"/>
  <c r="AR22" i="3"/>
  <c r="AV22" i="3"/>
  <c r="AU29" i="3"/>
  <c r="AU24" i="3"/>
  <c r="AU22" i="3"/>
  <c r="AV49" i="6" l="1"/>
  <c r="AV41" i="6"/>
  <c r="AS50" i="6"/>
  <c r="AV50" i="6"/>
  <c r="AS49" i="6"/>
  <c r="AS47" i="6"/>
  <c r="AS46" i="6"/>
  <c r="AS48" i="6"/>
  <c r="AV46" i="6"/>
  <c r="AV48" i="6"/>
  <c r="AV47" i="6"/>
  <c r="AV15" i="6"/>
  <c r="AV13" i="6"/>
  <c r="AV30" i="6"/>
  <c r="AV17" i="6"/>
  <c r="AV25" i="6"/>
  <c r="AV14" i="6"/>
  <c r="AV35" i="6"/>
  <c r="AV26" i="6"/>
  <c r="AS45" i="6"/>
  <c r="AV24" i="6"/>
  <c r="AV18" i="6"/>
  <c r="AV45" i="6"/>
  <c r="AV16" i="6"/>
  <c r="AR14" i="3"/>
  <c r="AV14" i="3" s="1"/>
  <c r="AU13" i="3"/>
  <c r="AU12" i="3"/>
  <c r="AR13" i="3"/>
  <c r="AV13" i="3" s="1"/>
  <c r="AR12" i="3"/>
  <c r="AV12" i="3" s="1"/>
</calcChain>
</file>

<file path=xl/sharedStrings.xml><?xml version="1.0" encoding="utf-8"?>
<sst xmlns="http://schemas.openxmlformats.org/spreadsheetml/2006/main" count="164" uniqueCount="123">
  <si>
    <t>Ja</t>
  </si>
  <si>
    <t>Nein</t>
  </si>
  <si>
    <t>Ja%</t>
  </si>
  <si>
    <t>n</t>
  </si>
  <si>
    <t>Beginn des Auditzeitraums (Datum):</t>
  </si>
  <si>
    <t>E1.1</t>
  </si>
  <si>
    <t>E2.1</t>
  </si>
  <si>
    <t>E4.1</t>
  </si>
  <si>
    <t>E2.2</t>
  </si>
  <si>
    <t>Funktion/Position der Auditorin:</t>
  </si>
  <si>
    <t xml:space="preserve">Ende des Auditzeitraums (Datum): </t>
  </si>
  <si>
    <t>Dokumentation</t>
  </si>
  <si>
    <t>E3.1</t>
  </si>
  <si>
    <t>E5.1</t>
  </si>
  <si>
    <t>E3.2</t>
  </si>
  <si>
    <t>Fortbildungsbedarf</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</si>
  <si>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</si>
  <si>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</si>
  <si>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</si>
  <si>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</si>
  <si>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</si>
  <si>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</si>
  <si>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</si>
  <si>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</si>
  <si>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</si>
  <si>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</si>
  <si>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</si>
  <si>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</si>
  <si>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</si>
  <si>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</si>
  <si>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</si>
  <si>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</si>
  <si>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</si>
  <si>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</si>
  <si>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</si>
  <si>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</si>
  <si>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</si>
  <si>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</si>
  <si>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Einrichtung/Organisationseinheit:</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</si>
  <si>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</si>
  <si>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</si>
  <si>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</si>
  <si>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</si>
  <si>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</si>
  <si>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</si>
  <si>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</si>
  <si>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</si>
  <si>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Diese Excel-Datei gliedert sich in insgesamt fünf Arbeitsblätter:</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</si>
  <si>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</si>
  <si>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</si>
  <si>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</si>
  <si>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</si>
  <si>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</si>
  <si>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</si>
  <si>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</si>
  <si>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E1.3</t>
  </si>
  <si>
    <t>E1.4</t>
  </si>
  <si>
    <t>S5</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</si>
  <si>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</si>
  <si>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Für "ja" bzw. "hoch"/"eher hoch":</t>
  </si>
  <si>
    <t>Für "nein" bzw. "eher niedrig"/"niedrig"</t>
  </si>
  <si>
    <t xml:space="preserve"> </t>
  </si>
  <si>
    <r>
      <t xml:space="preserve">Anzahl der ausgegebenen Audit-Fragebögen - Pflegepersonal 
</t>
    </r>
    <r>
      <rPr>
        <sz val="10"/>
        <rFont val="Arial"/>
        <family val="2"/>
      </rPr>
      <t>(ergibt sich aus der Anzahl der Pflegefachkräfte in der/Pflegeeinheit/ein):</t>
    </r>
  </si>
  <si>
    <t>Rücklaufqoute:</t>
  </si>
  <si>
    <r>
      <t>Anzahl der ausgefüllten Audit-Fragebögen - Pflegepersonal</t>
    </r>
    <r>
      <rPr>
        <sz val="10"/>
        <rFont val="Arial"/>
        <family val="2"/>
      </rPr>
      <t>:</t>
    </r>
  </si>
  <si>
    <t>Einschätzung des eigenen Wissens</t>
  </si>
  <si>
    <t>sehr gut</t>
  </si>
  <si>
    <t>gut</t>
  </si>
  <si>
    <t>befriedigend</t>
  </si>
  <si>
    <t>ausreichend</t>
  </si>
  <si>
    <t>mangelhaft</t>
  </si>
  <si>
    <t>S2a</t>
  </si>
  <si>
    <r>
      <rPr>
        <b/>
        <sz val="12"/>
        <rFont val="Arial"/>
        <family val="2"/>
      </rPr>
      <t xml:space="preserve">Ausfüllhinweis: </t>
    </r>
    <r>
      <rPr>
        <sz val="12"/>
        <rFont val="Arial"/>
        <family val="2"/>
      </rPr>
      <t xml:space="preserve">Geben Sie für jede "Ja-Antwort" die Zahl 1 ein, für jede </t>
    </r>
    <r>
      <rPr>
        <sz val="12"/>
        <rFont val="Arial"/>
        <family val="2"/>
      </rPr>
      <t>"Nein-Antwort" die Zahl 0 ein!</t>
    </r>
  </si>
  <si>
    <r>
      <rPr>
        <b/>
        <sz val="12"/>
        <rFont val="Arial"/>
        <family val="2"/>
      </rPr>
      <t xml:space="preserve">Ausfüllhinweis: </t>
    </r>
    <r>
      <rPr>
        <sz val="12"/>
        <rFont val="Arial"/>
        <family val="2"/>
      </rPr>
      <t xml:space="preserve">Geben Sie für jede Wertung die Zahl 1 ein. Die übrigen Felder müssen </t>
    </r>
    <r>
      <rPr>
        <u/>
        <sz val="12"/>
        <rFont val="Arial"/>
        <family val="2"/>
      </rPr>
      <t>nicht</t>
    </r>
    <r>
      <rPr>
        <sz val="12"/>
        <rFont val="Arial"/>
        <family val="2"/>
      </rPr>
      <t xml:space="preserve"> mit einer "Null" gefüllt werden!</t>
    </r>
  </si>
  <si>
    <t xml:space="preserve">Die Tabellen bieten standardmäßig die Möglichkeit bis zu 40 Datensätze einzugeben. Sollten Sie mehr als 40 Patienten/Bewohner auditieren, können Sie die Datei entspechend erweitern. Damit gewährleistet ist, dass die neu hinzugefügten Spalten in der Formelberechnung einbezogen werden, gehen Sie folgendermaßen vor:
a) Heben Sie im Tabellenblatt "4 Ergebnisprotokoll 2“ im Reiter "Überprüfen" den Blattschutz auf.
b) Wechseln Sie zum Reiter "Ansicht“ und setzen einen Haken bei "Überschriften anzeigen“. 
c) Rechtklick auf die Spalte "AP“ (Datensatz Nr. 40) und wählen Sie die Option "Zelle einfügen“. 
d) Wiederholen Sie den Vorgang so oft, bis Sie die gewünschte Anzahl an Spalten eingefügt haben. 
e) Passen Sie die Nummerierungen in Zeile 10 entsprechend an. 
f) Abschließend Überschrift wieder ausblenden und den Blattschutz aktivieren. 
</t>
  </si>
  <si>
    <t>In diese Tabelle werden die Ergebnisse aus den Fragebögen 2 (Personalbefragung) übertragen; Hinweise zur Dateneingabe siehe unten</t>
  </si>
  <si>
    <t xml:space="preserve">Legende: </t>
  </si>
  <si>
    <t>Befragung PFK</t>
  </si>
  <si>
    <t xml:space="preserve">
Bei weiterführenden Fragen wenden Sie sich bitte direkt an die Geschäftsstelle des DNQP (dnqp@hs-osnabrueck.de).</t>
  </si>
  <si>
    <t>Einrichtung/Organisationseinheit (z. B. Station, Wohnbereich, Tour, WG):</t>
  </si>
  <si>
    <t>Einrichtungsbezogene Auditfragen (Fragebogen 3)</t>
  </si>
  <si>
    <t>S4a</t>
  </si>
  <si>
    <t xml:space="preserve">S4a </t>
  </si>
  <si>
    <t>Einrichtung/Pflegeeinheit:</t>
  </si>
  <si>
    <t>Gesamtzahl der Patienten/Bewohner/Gäste/Klienten der Modellpflegeeinheit:</t>
  </si>
  <si>
    <t>S3 Information, Schulung und Beratung</t>
  </si>
  <si>
    <t>E4.2</t>
  </si>
  <si>
    <t>Davon Menschen mit chronische Wunden:</t>
  </si>
  <si>
    <t>Können die Ergebnisse einer Einschätzung der Wundsituation und der wund- und therapiebedingten Beeinträchtigungen übersichtlich dokumentiert werden? (S1a)</t>
  </si>
  <si>
    <t>Kann in der Einrichtung bei Bedarf weitere pflegerische Expertise für die Einschätzung bei Menschen mit einer chronischen Wunde hinzugezogen werden? (S1b)</t>
  </si>
  <si>
    <t>Liegt eine interprofessionelle Verfahrensregelung für die Versorgung von Menschen mit einer chronischen Wunde vor? (S2b)</t>
  </si>
  <si>
    <t>Sind in der Einrichtung Informations-, Schulungs- und Beratungsmaterialien für Menschen mit chronischen Wunden und ihre Angehörigen verfügbar? (S3b (1))</t>
  </si>
  <si>
    <t>Stehen ausreichende zeitliche und personelle Ressourcen für eine umfängliche
Information, Schulung und Beratung zur Verfügung? (S3b (2))</t>
  </si>
  <si>
    <t>Stehen Materialien für eine hygienische Wundversorgung zur Verfügung? (S4b (1))</t>
  </si>
  <si>
    <t>Stehen individuelle Wund- und Verbandmittel in einem angemessenen Zeitraum zur Verfügung, so dass eine kontinuierliche Wundversorgung gewährleistet ist? (S4b (2))</t>
  </si>
  <si>
    <t>Ergebnisprotokoll 1: Menschen mit chronischen Wunden</t>
  </si>
  <si>
    <t>Gesamtzahl der auditierten Menschen mit chronischen Wunden</t>
  </si>
  <si>
    <t>DOKUMENTATION</t>
  </si>
  <si>
    <t>PFLEGEFACHPERSON</t>
  </si>
  <si>
    <t>E1.2a</t>
  </si>
  <si>
    <t>E1.2b</t>
  </si>
  <si>
    <t>E1.2c</t>
  </si>
  <si>
    <t>E1.2d</t>
  </si>
  <si>
    <t>E1.5</t>
  </si>
  <si>
    <t>E2.3</t>
  </si>
  <si>
    <t>E3.3</t>
  </si>
  <si>
    <t>E4.3</t>
  </si>
  <si>
    <t>E5.3</t>
  </si>
  <si>
    <t>Mensch m cW</t>
  </si>
  <si>
    <t>Befragung MmcW/Angehörige</t>
  </si>
  <si>
    <t>MENSCH MIT CHRONISCHER WUNDE/ANGEHÖRIGE</t>
  </si>
  <si>
    <t>PFP</t>
  </si>
  <si>
    <t>S1a</t>
  </si>
  <si>
    <t>S1b</t>
  </si>
  <si>
    <t>S3a</t>
  </si>
  <si>
    <t>Davon Menschen mit chronischen Wunden:</t>
  </si>
  <si>
    <t>Ergebnisprotokoll 2: Befragung der Pflegefachpersonen</t>
  </si>
  <si>
    <t>V1; Stand 05.05.2025</t>
  </si>
  <si>
    <t>S1a Identifikation Menschen m. chronischen Wunden</t>
  </si>
  <si>
    <t>S1b Einschätzung Wundsituation + Beeinträchtigungen</t>
  </si>
  <si>
    <t>S2a Planung von Maßnahmen</t>
  </si>
  <si>
    <t>S4a Steuerung der Versorgung</t>
  </si>
  <si>
    <t>S5 Beurteilung Heilungsverlauf + Wirksamkeit der Maßnahmen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</si>
</sst>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0"/>
      <name val="Arial"/>
      <family val="2"/>
    </font>
    <font>
      <sz val="10"/>
      <name val="Arial"/>
      <family val="2"/>
    </font>
    <font>
      <sz val="16"/>
      <name val="Arial"/>
      <family val="2"/>
    </font>
    <font>
      <b/>
      <sz val="20"/>
      <name val="Arial"/>
      <family val="2"/>
    </font>
    <font>
      <b/>
      <sz val="12"/>
      <name val="Arial"/>
      <family val="2"/>
    </font>
    <font>
      <b/>
      <u/>
      <sz val="10"/>
      <name val="Arial"/>
      <family val="2"/>
    </font>
    <font>
      <sz val="12"/>
      <name val="Arial"/>
      <family val="2"/>
    </font>
    <font>
      <b/>
      <u/>
      <sz val="12"/>
      <name val="Arial"/>
      <family val="2"/>
    </font>
    <font>
      <b/>
      <sz val="14"/>
      <name val="Arial"/>
      <family val="2"/>
    </font>
    <font>
      <i/>
      <sz val="10"/>
      <name val="Arial"/>
      <family val="2"/>
    </font>
    <font>
      <sz val="10"/>
      <name val="Arial"/>
      <family val="2"/>
    </font>
    <font>
      <b/>
      <sz val="11.5"/>
      <name val="Arial"/>
      <family val="2"/>
    </font>
    <font>
      <u/>
      <sz val="12"/>
      <name val="Arial"/>
      <family val="2"/>
    </font>
    <font>
      <b/>
      <sz val="12"/>
      <color rgb="FFFF0000"/>
      <name val="Arial"/>
      <family val="2"/>
    </font>
    <font>
      <sz val="10"/>
      <name val="Calibri"/>
      <family val="2"/>
      <scheme val="minor"/>
    </font>
    <font>
      <b/>
      <sz val="10"/>
      <name val="Calibri"/>
      <family val="2"/>
      <scheme val="minor"/>
    </font>
    <font>
      <sz val="14"/>
      <name val="Arial"/>
      <family val="2"/>
    </font>
  </fonts>
  <fills count="14">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39997558519241921"/>
        <bgColor indexed="64"/>
      </patternFill>
    </fill>
  </fills>
  <borders count="18">
    <border>
      <left/>
      <right/>
      <top/>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thin">
        <color theme="0"/>
      </right>
      <top/>
      <bottom/>
      <diagonal/>
    </border>
    <border>
      <left style="medium">
        <color theme="0"/>
      </left>
      <right/>
      <top/>
      <bottom/>
      <diagonal/>
    </border>
    <border>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thick">
        <color theme="1" tint="0.499984740745262"/>
      </bottom>
      <diagonal/>
    </border>
    <border>
      <left style="medium">
        <color theme="0"/>
      </left>
      <right style="medium">
        <color theme="0"/>
      </right>
      <top/>
      <bottom style="medium">
        <color theme="0"/>
      </bottom>
      <diagonal/>
    </border>
    <border>
      <left/>
      <right/>
      <top style="thick">
        <color theme="0"/>
      </top>
      <bottom style="thick">
        <color theme="0"/>
      </bottom>
      <diagonal/>
    </border>
    <border>
      <left/>
      <right/>
      <top style="medium">
        <color theme="0"/>
      </top>
      <bottom/>
      <diagonal/>
    </border>
    <border>
      <left/>
      <right style="medium">
        <color theme="0"/>
      </right>
      <top/>
      <bottom/>
      <diagonal/>
    </border>
    <border>
      <left/>
      <right style="medium">
        <color theme="0"/>
      </right>
      <top style="medium">
        <color theme="0"/>
      </top>
      <bottom style="thick">
        <color theme="1" tint="0.499984740745262"/>
      </bottom>
      <diagonal/>
    </border>
    <border>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right style="medium">
        <color theme="0"/>
      </right>
      <top style="medium">
        <color theme="0"/>
      </top>
      <bottom/>
      <diagonal/>
    </border>
  </borders>
  <cellStyleXfs count="3">
    <xf numFmtId="0" fontId="0" fillId="0" borderId="0"/>
    <xf numFmtId="9" fontId="11" fillId="0" borderId="0" applyFont="0" applyFill="0" applyBorder="0" applyAlignment="0" applyProtection="0"/>
    <xf numFmtId="0" fontId="2" fillId="0" borderId="0"/>
  </cellStyleXfs>
  <cellXfs count="167">
    <xf numFmtId="0" fontId="0" fillId="0" borderId="0" xfId="0"/>
    <xf numFmtId="0" fontId="1" fillId="2" borderId="1" xfId="0" applyFont="1" applyFill="1" applyBorder="1" applyAlignment="1">
      <alignment horizontal="center"/>
    </xf>
    <xf numFmtId="0" fontId="0" fillId="3" borderId="1" xfId="0"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3" fillId="0" borderId="0" xfId="0" applyFont="1"/>
    <xf numFmtId="0" fontId="0" fillId="0" borderId="0" xfId="0" applyAlignment="1">
      <alignment horizontal="left"/>
    </xf>
    <xf numFmtId="0" fontId="0" fillId="0" borderId="0" xfId="0"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1" fillId="2" borderId="2" xfId="0" applyFont="1" applyFill="1" applyBorder="1" applyAlignment="1">
      <alignment horizontal="center"/>
    </xf>
    <xf numFmtId="0" fontId="2" fillId="0" borderId="0" xfId="0" applyFont="1"/>
    <xf numFmtId="0" fontId="4" fillId="0" borderId="0" xfId="0" applyFont="1"/>
    <xf numFmtId="16" fontId="1" fillId="5" borderId="1" xfId="0" applyNumberFormat="1" applyFont="1" applyFill="1" applyBorder="1"/>
    <xf numFmtId="0" fontId="0" fillId="5" borderId="1" xfId="0"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0" fontId="1" fillId="5" borderId="1" xfId="0" applyFont="1" applyFill="1" applyBorder="1"/>
    <xf numFmtId="0" fontId="1" fillId="5" borderId="3" xfId="0" applyFont="1" applyFill="1" applyBorder="1" applyAlignment="1">
      <alignment horizontal="center"/>
    </xf>
    <xf numFmtId="0" fontId="1" fillId="5" borderId="2" xfId="0" applyFont="1" applyFill="1" applyBorder="1" applyAlignment="1">
      <alignment horizontal="center"/>
    </xf>
    <xf numFmtId="0" fontId="0" fillId="5" borderId="0" xfId="0" applyFill="1"/>
    <xf numFmtId="0" fontId="0" fillId="0" borderId="0" xfId="0" applyAlignment="1">
      <alignment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7" fillId="0" borderId="0" xfId="0" applyFont="1" applyAlignment="1">
      <alignment horizontal="left" vertical="top" wrapText="1"/>
    </xf>
    <xf numFmtId="0" fontId="7" fillId="0" borderId="6" xfId="0" applyFont="1" applyBorder="1" applyAlignment="1">
      <alignment vertical="center" wrapText="1"/>
    </xf>
    <xf numFmtId="0" fontId="0" fillId="0" borderId="0" xfId="0" applyAlignment="1">
      <alignment vertical="top"/>
    </xf>
    <xf numFmtId="0" fontId="14" fillId="0" borderId="2" xfId="0" applyFont="1" applyBorder="1" applyAlignment="1">
      <alignment vertical="center"/>
    </xf>
    <xf numFmtId="0" fontId="14" fillId="0" borderId="7"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2" fillId="0" borderId="0" xfId="0" applyFont="1" applyAlignment="1">
      <alignment horizontal="center" vertical="center" wrapText="1"/>
    </xf>
    <xf numFmtId="0" fontId="0" fillId="0" borderId="0" xfId="0" applyProtection="1">
      <protection locked="0"/>
    </xf>
    <xf numFmtId="0" fontId="5" fillId="3" borderId="1" xfId="0" applyFont="1" applyFill="1" applyBorder="1" applyAlignment="1">
      <alignment horizontal="center" vertical="center" wrapText="1"/>
    </xf>
    <xf numFmtId="0" fontId="7" fillId="6" borderId="1" xfId="0" applyFont="1" applyFill="1" applyBorder="1" applyAlignment="1">
      <alignment horizontal="center" vertical="top" wrapText="1"/>
    </xf>
    <xf numFmtId="0" fontId="7" fillId="6" borderId="1" xfId="0" applyFont="1" applyFill="1" applyBorder="1" applyAlignment="1">
      <alignment vertical="top" wrapText="1"/>
    </xf>
    <xf numFmtId="0" fontId="7" fillId="7" borderId="1" xfId="0" applyFont="1" applyFill="1" applyBorder="1" applyAlignment="1">
      <alignment horizontal="center" vertical="top" wrapText="1"/>
    </xf>
    <xf numFmtId="0" fontId="7" fillId="7" borderId="1" xfId="0" applyFont="1" applyFill="1" applyBorder="1" applyAlignment="1">
      <alignment vertical="top" wrapText="1"/>
    </xf>
    <xf numFmtId="0" fontId="7" fillId="8" borderId="1" xfId="0" applyFont="1" applyFill="1" applyBorder="1" applyAlignment="1">
      <alignment horizontal="center" vertical="top" wrapText="1"/>
    </xf>
    <xf numFmtId="0" fontId="7" fillId="8" borderId="1" xfId="0" applyFont="1" applyFill="1" applyBorder="1" applyAlignment="1">
      <alignment vertical="top" wrapText="1"/>
    </xf>
    <xf numFmtId="0" fontId="7" fillId="9" borderId="1" xfId="0" applyFont="1" applyFill="1" applyBorder="1" applyAlignment="1">
      <alignment horizontal="center" vertical="top" wrapText="1"/>
    </xf>
    <xf numFmtId="0" fontId="7" fillId="9" borderId="1" xfId="0" applyFont="1" applyFill="1" applyBorder="1" applyAlignment="1">
      <alignment vertical="top" wrapText="1"/>
    </xf>
    <xf numFmtId="0" fontId="7" fillId="10" borderId="1" xfId="0" applyFont="1" applyFill="1" applyBorder="1" applyAlignment="1">
      <alignment horizontal="center" vertical="top" wrapText="1"/>
    </xf>
    <xf numFmtId="0" fontId="7" fillId="10" borderId="1" xfId="0" applyFont="1" applyFill="1" applyBorder="1" applyAlignment="1">
      <alignment vertical="top" wrapText="1"/>
    </xf>
    <xf numFmtId="0" fontId="7" fillId="6"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10" borderId="1" xfId="0" applyFont="1" applyFill="1" applyBorder="1" applyAlignment="1">
      <alignment horizontal="left" vertical="top" wrapText="1"/>
    </xf>
    <xf numFmtId="16" fontId="1" fillId="2" borderId="1" xfId="2" applyNumberFormat="1" applyFont="1" applyFill="1" applyBorder="1"/>
    <xf numFmtId="0" fontId="1" fillId="2" borderId="1" xfId="2" applyFont="1" applyFill="1" applyBorder="1"/>
    <xf numFmtId="0" fontId="1" fillId="2" borderId="3" xfId="2" applyFont="1" applyFill="1" applyBorder="1" applyAlignment="1">
      <alignment horizontal="center"/>
    </xf>
    <xf numFmtId="0" fontId="2" fillId="2" borderId="1" xfId="0" applyFont="1" applyFill="1" applyBorder="1" applyAlignment="1">
      <alignment horizontal="left"/>
    </xf>
    <xf numFmtId="0" fontId="2" fillId="2" borderId="7" xfId="0" applyFont="1" applyFill="1" applyBorder="1" applyAlignment="1">
      <alignment horizontal="center"/>
    </xf>
    <xf numFmtId="0" fontId="5" fillId="0" borderId="0" xfId="0" applyFont="1" applyAlignment="1">
      <alignment horizontal="left"/>
    </xf>
    <xf numFmtId="0" fontId="2" fillId="0" borderId="0" xfId="0" applyFont="1" applyAlignment="1">
      <alignment horizontal="left"/>
    </xf>
    <xf numFmtId="0" fontId="2" fillId="2" borderId="1" xfId="2" applyFill="1" applyBorder="1"/>
    <xf numFmtId="9" fontId="0" fillId="4" borderId="1" xfId="0" applyNumberFormat="1" applyFill="1" applyBorder="1" applyAlignment="1">
      <alignment horizontal="center"/>
    </xf>
    <xf numFmtId="0" fontId="2" fillId="11" borderId="8" xfId="2" applyFill="1" applyBorder="1"/>
    <xf numFmtId="0" fontId="0" fillId="3" borderId="8" xfId="0" applyFill="1" applyBorder="1" applyAlignment="1" applyProtection="1">
      <alignment horizontal="center"/>
      <protection locked="0"/>
    </xf>
    <xf numFmtId="0" fontId="0" fillId="4" borderId="8" xfId="0" applyFill="1" applyBorder="1" applyAlignment="1">
      <alignment horizontal="center"/>
    </xf>
    <xf numFmtId="9" fontId="0" fillId="4" borderId="8" xfId="0" applyNumberFormat="1" applyFill="1" applyBorder="1" applyAlignment="1">
      <alignment horizontal="center"/>
    </xf>
    <xf numFmtId="0" fontId="2" fillId="2" borderId="9" xfId="2" applyFill="1" applyBorder="1"/>
    <xf numFmtId="0" fontId="2" fillId="3" borderId="9" xfId="0" applyFont="1"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4" borderId="9" xfId="0" applyFill="1" applyBorder="1" applyAlignment="1">
      <alignment horizontal="center"/>
    </xf>
    <xf numFmtId="9" fontId="0" fillId="4" borderId="9" xfId="0" applyNumberFormat="1" applyFill="1" applyBorder="1" applyAlignment="1">
      <alignment horizontal="center"/>
    </xf>
    <xf numFmtId="0" fontId="2" fillId="0" borderId="2" xfId="0" applyFont="1" applyBorder="1"/>
    <xf numFmtId="0" fontId="0" fillId="0" borderId="2" xfId="0" applyBorder="1"/>
    <xf numFmtId="0" fontId="1" fillId="0" borderId="2" xfId="0" applyFont="1" applyBorder="1" applyAlignment="1">
      <alignment horizontal="center"/>
    </xf>
    <xf numFmtId="9" fontId="1" fillId="0" borderId="2" xfId="0" applyNumberFormat="1" applyFont="1" applyBorder="1" applyAlignment="1">
      <alignment horizontal="center"/>
    </xf>
    <xf numFmtId="0" fontId="2" fillId="0" borderId="2" xfId="0" applyFont="1" applyBorder="1" applyAlignment="1">
      <alignment horizontal="center"/>
    </xf>
    <xf numFmtId="0" fontId="0" fillId="0" borderId="10" xfId="0" applyBorder="1"/>
    <xf numFmtId="0" fontId="2" fillId="0" borderId="11" xfId="0" applyFont="1" applyBorder="1"/>
    <xf numFmtId="0" fontId="1" fillId="0" borderId="6" xfId="0" applyFont="1" applyBorder="1" applyAlignment="1">
      <alignment horizontal="center"/>
    </xf>
    <xf numFmtId="9" fontId="1" fillId="0" borderId="6" xfId="0" applyNumberFormat="1" applyFont="1" applyBorder="1" applyAlignment="1">
      <alignment horizontal="center"/>
    </xf>
    <xf numFmtId="0" fontId="2" fillId="0" borderId="6" xfId="0" applyFont="1" applyBorder="1" applyAlignment="1">
      <alignment horizontal="center"/>
    </xf>
    <xf numFmtId="0" fontId="15" fillId="0" borderId="0" xfId="0" applyFont="1"/>
    <xf numFmtId="0" fontId="16" fillId="0" borderId="0" xfId="0" applyFont="1"/>
    <xf numFmtId="0" fontId="15" fillId="4" borderId="0" xfId="0" applyFont="1" applyFill="1"/>
    <xf numFmtId="0" fontId="15" fillId="12" borderId="0" xfId="0" applyFont="1" applyFill="1"/>
    <xf numFmtId="0" fontId="15" fillId="13" borderId="0" xfId="0" applyFont="1" applyFill="1"/>
    <xf numFmtId="9" fontId="1" fillId="2" borderId="2" xfId="0" applyNumberFormat="1" applyFont="1" applyFill="1" applyBorder="1" applyAlignment="1">
      <alignment horizontal="center"/>
    </xf>
    <xf numFmtId="0" fontId="10" fillId="0" borderId="0" xfId="0" applyFont="1" applyAlignment="1">
      <alignment horizontal="left" vertical="center" wrapText="1"/>
    </xf>
    <xf numFmtId="0" fontId="9" fillId="0" borderId="0" xfId="0" applyFont="1" applyAlignment="1">
      <alignment horizontal="left" vertical="top"/>
    </xf>
    <xf numFmtId="0" fontId="7" fillId="0" borderId="0" xfId="0" applyFont="1" applyAlignment="1">
      <alignment horizontal="left" vertical="top" wrapText="1"/>
    </xf>
    <xf numFmtId="0" fontId="4" fillId="0" borderId="0" xfId="0" applyFont="1" applyAlignment="1">
      <alignment horizontal="center" wrapText="1"/>
    </xf>
    <xf numFmtId="0" fontId="7" fillId="0" borderId="0" xfId="0" applyFont="1" applyAlignment="1">
      <alignment horizontal="left" vertical="center" wrapText="1"/>
    </xf>
    <xf numFmtId="0" fontId="9" fillId="0" borderId="0" xfId="0" applyFont="1" applyAlignment="1">
      <alignment horizontal="left" wrapText="1"/>
    </xf>
    <xf numFmtId="49" fontId="2" fillId="2" borderId="3" xfId="2" applyNumberFormat="1" applyFill="1" applyBorder="1" applyAlignment="1">
      <alignment horizontal="left" vertical="center" wrapText="1"/>
    </xf>
    <xf numFmtId="49" fontId="2" fillId="2" borderId="2" xfId="2" applyNumberFormat="1" applyFill="1" applyBorder="1" applyAlignment="1">
      <alignment horizontal="left" vertical="center" wrapText="1"/>
    </xf>
    <xf numFmtId="49" fontId="2" fillId="2" borderId="7" xfId="2" applyNumberFormat="1" applyFill="1" applyBorder="1" applyAlignment="1">
      <alignment horizontal="left" vertical="center" wrapText="1"/>
    </xf>
    <xf numFmtId="0" fontId="17" fillId="3" borderId="3" xfId="2" applyFont="1" applyFill="1" applyBorder="1" applyAlignment="1" applyProtection="1">
      <alignment horizontal="center" vertical="center"/>
      <protection locked="0"/>
    </xf>
    <xf numFmtId="0" fontId="17" fillId="3" borderId="7" xfId="2" applyFont="1" applyFill="1" applyBorder="1" applyAlignment="1" applyProtection="1">
      <alignment horizontal="center" vertical="center"/>
      <protection locked="0"/>
    </xf>
    <xf numFmtId="0" fontId="17" fillId="3" borderId="3" xfId="2" applyFont="1" applyFill="1" applyBorder="1" applyAlignment="1" applyProtection="1">
      <alignment horizontal="center" vertical="center" wrapText="1"/>
      <protection locked="0"/>
    </xf>
    <xf numFmtId="0" fontId="17" fillId="3" borderId="7" xfId="2" applyFont="1" applyFill="1" applyBorder="1" applyAlignment="1" applyProtection="1">
      <alignment horizontal="center" vertical="center" wrapText="1"/>
      <protection locked="0"/>
    </xf>
    <xf numFmtId="0" fontId="2" fillId="3" borderId="1" xfId="2" applyFill="1" applyBorder="1" applyAlignment="1" applyProtection="1">
      <alignment horizontal="left" vertical="top" wrapText="1"/>
      <protection locked="0"/>
    </xf>
    <xf numFmtId="0" fontId="2" fillId="2" borderId="1" xfId="2" applyFill="1" applyBorder="1" applyAlignment="1">
      <alignment horizontal="left" vertical="center" wrapText="1"/>
    </xf>
    <xf numFmtId="0" fontId="17" fillId="3" borderId="1" xfId="2" applyFont="1" applyFill="1" applyBorder="1" applyAlignment="1" applyProtection="1">
      <alignment horizontal="center" vertical="center" wrapText="1"/>
      <protection locked="0"/>
    </xf>
    <xf numFmtId="0" fontId="17" fillId="0" borderId="1" xfId="2" applyFont="1" applyBorder="1" applyAlignment="1" applyProtection="1">
      <alignment horizontal="center" vertical="center" wrapText="1"/>
      <protection locked="0"/>
    </xf>
    <xf numFmtId="0" fontId="17" fillId="3" borderId="1" xfId="2" applyFont="1" applyFill="1" applyBorder="1" applyAlignment="1" applyProtection="1">
      <alignment horizontal="center" vertical="center"/>
      <protection locked="0"/>
    </xf>
    <xf numFmtId="0" fontId="9" fillId="11" borderId="0" xfId="0" applyFont="1" applyFill="1" applyAlignment="1">
      <alignment horizontal="left"/>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7" xfId="0" applyFont="1" applyFill="1" applyBorder="1" applyAlignment="1">
      <alignment horizontal="left" vertical="center"/>
    </xf>
    <xf numFmtId="0" fontId="7" fillId="3" borderId="3"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0" fontId="7" fillId="3" borderId="3"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14"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5" fillId="11" borderId="1" xfId="0" applyFont="1" applyFill="1" applyBorder="1" applyAlignment="1">
      <alignment horizontal="left" vertical="center"/>
    </xf>
    <xf numFmtId="14" fontId="7" fillId="3" borderId="1"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5" fillId="11" borderId="2" xfId="0" applyFont="1" applyFill="1" applyBorder="1" applyAlignment="1">
      <alignment horizontal="left" vertical="center"/>
    </xf>
    <xf numFmtId="0" fontId="5" fillId="11" borderId="7" xfId="0" applyFont="1" applyFill="1" applyBorder="1" applyAlignment="1">
      <alignment horizontal="left" vertical="center"/>
    </xf>
    <xf numFmtId="0" fontId="5" fillId="11" borderId="1" xfId="2" applyFont="1" applyFill="1" applyBorder="1" applyAlignment="1">
      <alignment horizontal="center" vertical="center" wrapText="1"/>
    </xf>
    <xf numFmtId="0" fontId="5" fillId="11" borderId="3" xfId="2" applyFont="1" applyFill="1" applyBorder="1" applyAlignment="1">
      <alignment horizontal="center" vertical="center" wrapText="1"/>
    </xf>
    <xf numFmtId="0" fontId="5" fillId="11" borderId="7"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1" xfId="2" applyFont="1" applyFill="1" applyBorder="1" applyAlignment="1">
      <alignment horizontal="center" vertical="center" wrapText="1"/>
    </xf>
    <xf numFmtId="0" fontId="5" fillId="11" borderId="17"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6" xfId="2" applyFont="1" applyFill="1" applyBorder="1" applyAlignment="1">
      <alignment horizontal="center" vertical="center" wrapText="1"/>
    </xf>
    <xf numFmtId="0" fontId="5" fillId="11" borderId="14" xfId="2"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7" fillId="3" borderId="2"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5" fillId="0" borderId="0" xfId="0" applyFont="1" applyAlignment="1">
      <alignment horizontal="left"/>
    </xf>
    <xf numFmtId="0" fontId="2" fillId="3" borderId="12" xfId="0" applyFont="1" applyFill="1" applyBorder="1" applyAlignment="1">
      <alignment horizontal="center" vertical="center" textRotation="90"/>
    </xf>
    <xf numFmtId="0" fontId="0" fillId="0" borderId="12" xfId="0" applyBorder="1" applyAlignment="1">
      <alignment horizontal="center" vertical="center" textRotation="90"/>
    </xf>
    <xf numFmtId="0" fontId="2" fillId="3" borderId="12" xfId="0" applyFont="1" applyFill="1" applyBorder="1" applyAlignment="1">
      <alignment vertical="center" textRotation="90"/>
    </xf>
    <xf numFmtId="0" fontId="2" fillId="11" borderId="0" xfId="0" applyFont="1" applyFill="1" applyAlignment="1">
      <alignment horizontal="left" vertical="top" wrapText="1"/>
    </xf>
    <xf numFmtId="0" fontId="1" fillId="11" borderId="6" xfId="0" applyFont="1" applyFill="1" applyBorder="1" applyAlignment="1">
      <alignment horizontal="left" vertical="center" wrapText="1"/>
    </xf>
    <xf numFmtId="0" fontId="7" fillId="3" borderId="6" xfId="0" applyFont="1" applyFill="1" applyBorder="1" applyAlignment="1" applyProtection="1">
      <alignment horizontal="center" vertical="center"/>
      <protection locked="0"/>
    </xf>
    <xf numFmtId="0" fontId="7" fillId="11" borderId="5" xfId="0" applyFont="1" applyFill="1" applyBorder="1" applyAlignment="1">
      <alignment horizontal="center" vertical="center"/>
    </xf>
    <xf numFmtId="0" fontId="7" fillId="11" borderId="0" xfId="0" applyFont="1" applyFill="1" applyAlignment="1">
      <alignment horizontal="center" vertical="center"/>
    </xf>
    <xf numFmtId="0" fontId="1" fillId="11" borderId="0" xfId="0" applyFont="1" applyFill="1" applyAlignment="1">
      <alignment horizontal="left" vertical="center" wrapText="1"/>
    </xf>
    <xf numFmtId="0" fontId="7" fillId="3" borderId="0" xfId="0" applyFont="1" applyFill="1" applyAlignment="1" applyProtection="1">
      <alignment horizontal="center" vertical="center"/>
      <protection locked="0"/>
    </xf>
    <xf numFmtId="9" fontId="7" fillId="11" borderId="5" xfId="1" applyFont="1" applyFill="1" applyBorder="1" applyAlignment="1" applyProtection="1">
      <alignment horizontal="center" vertical="center"/>
    </xf>
    <xf numFmtId="9" fontId="7" fillId="11" borderId="0" xfId="1" applyFont="1" applyFill="1" applyBorder="1" applyAlignment="1" applyProtection="1">
      <alignment horizontal="center" vertical="center"/>
    </xf>
    <xf numFmtId="0" fontId="2" fillId="3" borderId="11" xfId="0" applyFont="1" applyFill="1" applyBorder="1" applyAlignment="1">
      <alignment horizontal="center" vertical="center" textRotation="90"/>
    </xf>
    <xf numFmtId="0" fontId="2" fillId="3" borderId="0" xfId="0" applyFont="1" applyFill="1" applyAlignment="1">
      <alignment horizontal="center" vertical="center" textRotation="90"/>
    </xf>
    <xf numFmtId="0" fontId="1" fillId="2" borderId="7" xfId="2" applyFont="1" applyFill="1" applyBorder="1" applyAlignment="1">
      <alignment horizontal="center" vertical="center" wrapText="1"/>
    </xf>
    <xf numFmtId="0" fontId="1" fillId="2" borderId="13" xfId="2" applyFont="1" applyFill="1" applyBorder="1" applyAlignment="1">
      <alignment horizontal="center" vertical="center" wrapText="1"/>
    </xf>
    <xf numFmtId="0" fontId="1" fillId="2" borderId="14" xfId="2" applyFont="1" applyFill="1" applyBorder="1" applyAlignment="1">
      <alignment horizontal="center" vertical="center" wrapText="1"/>
    </xf>
    <xf numFmtId="0" fontId="7" fillId="11" borderId="6" xfId="0" applyFont="1" applyFill="1" applyBorder="1" applyAlignment="1">
      <alignment horizontal="left" vertical="top" wrapText="1"/>
    </xf>
    <xf numFmtId="0" fontId="1" fillId="2" borderId="1" xfId="2" applyFont="1" applyFill="1" applyBorder="1" applyAlignment="1">
      <alignment horizontal="left" vertical="center" wrapText="1"/>
    </xf>
    <xf numFmtId="0" fontId="1" fillId="2" borderId="8" xfId="2" applyFont="1" applyFill="1" applyBorder="1" applyAlignment="1">
      <alignment horizontal="left" vertical="center" wrapText="1"/>
    </xf>
    <xf numFmtId="0" fontId="1" fillId="2" borderId="9" xfId="2" applyFont="1" applyFill="1" applyBorder="1" applyAlignment="1">
      <alignment horizontal="left" vertical="center" wrapText="1"/>
    </xf>
    <xf numFmtId="0" fontId="1" fillId="2" borderId="2" xfId="2" applyFont="1" applyFill="1" applyBorder="1" applyAlignment="1">
      <alignment horizontal="left" vertical="center" wrapText="1"/>
    </xf>
    <xf numFmtId="0" fontId="1" fillId="2" borderId="7" xfId="2" applyFont="1" applyFill="1" applyBorder="1" applyAlignment="1">
      <alignment horizontal="left" vertical="center" wrapText="1"/>
    </xf>
    <xf numFmtId="0" fontId="1" fillId="2" borderId="15" xfId="2" applyFont="1" applyFill="1" applyBorder="1" applyAlignment="1">
      <alignment horizontal="left" vertical="center" wrapText="1"/>
    </xf>
    <xf numFmtId="0" fontId="1" fillId="2" borderId="14" xfId="2" applyFont="1" applyFill="1" applyBorder="1" applyAlignment="1">
      <alignment horizontal="left" vertical="center" wrapText="1"/>
    </xf>
    <xf numFmtId="0" fontId="1" fillId="2" borderId="3" xfId="2" applyFont="1" applyFill="1" applyBorder="1" applyAlignment="1">
      <alignment horizontal="left" vertical="center" wrapText="1"/>
    </xf>
    <xf numFmtId="0" fontId="7" fillId="11" borderId="2" xfId="0" applyFont="1" applyFill="1" applyBorder="1" applyAlignment="1">
      <alignment horizontal="center" vertical="top" wrapText="1"/>
    </xf>
    <xf numFmtId="0" fontId="9" fillId="0" borderId="0" xfId="0" applyFont="1" applyAlignment="1">
      <alignment horizontal="left"/>
    </xf>
    <xf numFmtId="0" fontId="2" fillId="5" borderId="12" xfId="0" applyFont="1" applyFill="1" applyBorder="1" applyAlignment="1">
      <alignment horizontal="center" vertical="center" textRotation="90"/>
    </xf>
    <xf numFmtId="0" fontId="0" fillId="5" borderId="12" xfId="0" applyFill="1" applyBorder="1" applyAlignment="1">
      <alignment horizontal="center" vertical="center" textRotation="90"/>
    </xf>
    <xf numFmtId="0" fontId="9" fillId="0" borderId="6" xfId="0" applyFont="1" applyBorder="1" applyAlignment="1">
      <alignment horizontal="left"/>
    </xf>
  </cellXfs>
  <cellStyles count="3">
    <cellStyle name="Prozent" xfId="1" builtinId="5"/>
    <cellStyle name="Standard" xfId="0" builtinId="0"/>
    <cellStyle name="Standard 2" xfId="2" xr:uid="{E75439D9-4E98-384F-AA42-84DD4C08A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37038585993810152"/>
          <c:y val="0.11773843272421285"/>
          <c:w val="0.59806370715055246"/>
          <c:h val="0.86837261974857261"/>
        </c:manualLayout>
      </c:layout>
      <c:barChart>
        <c:barDir val="bar"/>
        <c:grouping val="clustered"/>
        <c:varyColors val="0"/>
        <c:ser>
          <c:idx val="0"/>
          <c:order val="0"/>
          <c:tx>
            <c:v>Zielerreichungsgrade</c:v>
          </c:tx>
          <c:spPr>
            <a:solidFill>
              <a:schemeClr val="tx2">
                <a:lumMod val="60000"/>
                <a:lumOff val="40000"/>
              </a:schemeClr>
            </a:solidFill>
            <a:ln w="3175">
              <a:noFill/>
              <a:prstDash val="solid"/>
            </a:ln>
          </c:spPr>
          <c:invertIfNegative val="0"/>
          <c:dPt>
            <c:idx val="0"/>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0-D596-9F4B-97A2-D0EF9557951A}"/>
              </c:ext>
            </c:extLst>
          </c:dPt>
          <c:dPt>
            <c:idx val="1"/>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1-D596-9F4B-97A2-D0EF9557951A}"/>
              </c:ext>
            </c:extLst>
          </c:dPt>
          <c:dPt>
            <c:idx val="2"/>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2-D596-9F4B-97A2-D0EF9557951A}"/>
              </c:ext>
            </c:extLst>
          </c:dPt>
          <c:dPt>
            <c:idx val="3"/>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3-D596-9F4B-97A2-D0EF9557951A}"/>
              </c:ext>
            </c:extLst>
          </c:dPt>
          <c:dPt>
            <c:idx val="4"/>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4-D596-9F4B-97A2-D0EF9557951A}"/>
              </c:ext>
            </c:extLst>
          </c:dPt>
          <c:dPt>
            <c:idx val="5"/>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5-D596-9F4B-97A2-D0EF9557951A}"/>
              </c:ext>
            </c:extLst>
          </c:dPt>
          <c:dPt>
            <c:idx val="6"/>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6-D596-9F4B-97A2-D0EF9557951A}"/>
              </c:ext>
            </c:extLst>
          </c:dPt>
          <c:dPt>
            <c:idx val="7"/>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7-D596-9F4B-97A2-D0EF9557951A}"/>
              </c:ext>
            </c:extLst>
          </c:dPt>
          <c:dPt>
            <c:idx val="8"/>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8-D596-9F4B-97A2-D0EF9557951A}"/>
              </c:ext>
            </c:extLst>
          </c:dPt>
          <c:dPt>
            <c:idx val="9"/>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9-D596-9F4B-97A2-D0EF9557951A}"/>
              </c:ext>
            </c:extLst>
          </c:dPt>
          <c:dPt>
            <c:idx val="10"/>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A-D596-9F4B-97A2-D0EF9557951A}"/>
              </c:ext>
            </c:extLst>
          </c:dPt>
          <c:dPt>
            <c:idx val="11"/>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B-D596-9F4B-97A2-D0EF9557951A}"/>
              </c:ext>
            </c:extLst>
          </c:dPt>
          <c:dPt>
            <c:idx val="12"/>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C-D596-9F4B-97A2-D0EF9557951A}"/>
              </c:ext>
            </c:extLst>
          </c:dPt>
          <c:dPt>
            <c:idx val="13"/>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0D-D596-9F4B-97A2-D0EF9557951A}"/>
              </c:ext>
            </c:extLst>
          </c:dPt>
          <c:dPt>
            <c:idx val="14"/>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0E-D596-9F4B-97A2-D0EF9557951A}"/>
              </c:ext>
            </c:extLst>
          </c:dPt>
          <c:dPt>
            <c:idx val="15"/>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0F-D596-9F4B-97A2-D0EF9557951A}"/>
              </c:ext>
            </c:extLst>
          </c:dPt>
          <c:dPt>
            <c:idx val="16"/>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10-D596-9F4B-97A2-D0EF9557951A}"/>
              </c:ext>
            </c:extLst>
          </c:dPt>
          <c:dPt>
            <c:idx val="17"/>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1-D596-9F4B-97A2-D0EF9557951A}"/>
              </c:ext>
            </c:extLst>
          </c:dPt>
          <c:dPt>
            <c:idx val="18"/>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2-D596-9F4B-97A2-D0EF9557951A}"/>
              </c:ext>
            </c:extLst>
          </c:dPt>
          <c:dPt>
            <c:idx val="19"/>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3-D596-9F4B-97A2-D0EF9557951A}"/>
              </c:ext>
            </c:extLst>
          </c:dPt>
          <c:dPt>
            <c:idx val="20"/>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4-D596-9F4B-97A2-D0EF9557951A}"/>
              </c:ext>
            </c:extLst>
          </c:dPt>
          <c:dPt>
            <c:idx val="21"/>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5-D596-9F4B-97A2-D0EF9557951A}"/>
              </c:ext>
            </c:extLst>
          </c:dPt>
          <c:dPt>
            <c:idx val="22"/>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6-D596-9F4B-97A2-D0EF9557951A}"/>
              </c:ext>
            </c:extLst>
          </c:dPt>
          <c:dPt>
            <c:idx val="23"/>
            <c:invertIfNegative val="0"/>
            <c:bubble3D val="0"/>
            <c:extLst>
              <c:ext xmlns:c16="http://schemas.microsoft.com/office/drawing/2014/chart" uri="{C3380CC4-5D6E-409C-BE32-E72D297353CC}">
                <c16:uniqueId val="{00000017-D596-9F4B-97A2-D0EF9557951A}"/>
              </c:ext>
            </c:extLst>
          </c:dPt>
          <c:dPt>
            <c:idx val="24"/>
            <c:invertIfNegative val="0"/>
            <c:bubble3D val="0"/>
            <c:extLst>
              <c:ext xmlns:c16="http://schemas.microsoft.com/office/drawing/2014/chart" uri="{C3380CC4-5D6E-409C-BE32-E72D297353CC}">
                <c16:uniqueId val="{00000018-D596-9F4B-97A2-D0EF9557951A}"/>
              </c:ext>
            </c:extLst>
          </c:dPt>
          <c:dLbls>
            <c:spPr>
              <a:noFill/>
              <a:ln w="25400">
                <a:noFill/>
              </a:ln>
            </c:spPr>
            <c:txPr>
              <a:bodyPr/>
              <a:lstStyle/>
              <a:p>
                <a:pPr>
                  <a:defRPr sz="800" b="0" i="0" u="none" strike="noStrike" baseline="0">
                    <a:solidFill>
                      <a:srgbClr val="000000"/>
                    </a:solidFill>
                    <a:latin typeface="+mn-lt"/>
                    <a:ea typeface="Arial"/>
                    <a:cs typeface="Aria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Ergebnisprotokoll 1'!$AV$11:$AV$22,'3 Ergebnisprotokoll 1'!$AV$23:$AV$27,'3 Ergebnisprotokoll 1'!$AV$28:$AV$33)</c:f>
              <c:strCache>
                <c:ptCount val="23"/>
                <c:pt idx="0">
                  <c:v>DOKUMENTATION</c:v>
                </c:pt>
                <c:pt idx="1">
                  <c:v>E1.1 - Grunderkrankung/Wundart bekannt; n=0</c:v>
                </c:pt>
                <c:pt idx="2">
                  <c:v>E1.2a - Angaben zur Wundsituation; n=0</c:v>
                </c:pt>
                <c:pt idx="3">
                  <c:v>E1.2b - Angaben zu Beeinträchtigungen; n=0</c:v>
                </c:pt>
                <c:pt idx="4">
                  <c:v>E1.2c - Angaben zum Selbstmanagement; n=0</c:v>
                </c:pt>
                <c:pt idx="5">
                  <c:v>E1.2d - Angaben zum Krankheitsverständnis; n=0</c:v>
                </c:pt>
                <c:pt idx="6">
                  <c:v>E1.3 - Hinzuziehen Wundexpertise; n=0</c:v>
                </c:pt>
                <c:pt idx="7">
                  <c:v>E2.1 - Vorliegen indiv. Maßnahmenplanung; n=0</c:v>
                </c:pt>
                <c:pt idx="8">
                  <c:v>E3.1 - Angebot Information, Schulung, Beratung; n=0</c:v>
                </c:pt>
                <c:pt idx="9">
                  <c:v>E4.1 - Wiederholung wundspezifisches Assessment; n=0</c:v>
                </c:pt>
                <c:pt idx="10">
                  <c:v>E5.1 - Evaluation der Wirksamkeit der Maßnahmen; n=0</c:v>
                </c:pt>
                <c:pt idx="11">
                  <c:v>E5.2 - Anzeichen Verbesserung der Situation; n=0</c:v>
                </c:pt>
                <c:pt idx="12">
                  <c:v>PFLEGEFACHPERSON</c:v>
                </c:pt>
                <c:pt idx="13">
                  <c:v>E1.4 - Hinzuziehen weiterer Expertise; n=0</c:v>
                </c:pt>
                <c:pt idx="14">
                  <c:v>E2.2 - Einbeziehung MmcW in Maßnahmenplanung; n=0</c:v>
                </c:pt>
                <c:pt idx="15">
                  <c:v>E3.2 - Schulung und Beratung möglich?; n=0</c:v>
                </c:pt>
                <c:pt idx="16">
                  <c:v>E4.2 - Durchführung Wundversorgung möglich?; n=0</c:v>
                </c:pt>
                <c:pt idx="17">
                  <c:v>MENSCH MIT CHRONISCHER WUNDE/ANGEHÖRIGE</c:v>
                </c:pt>
                <c:pt idx="18">
                  <c:v>E1.5 - Beteiligung an Einschätzung Wundsituation; n=0</c:v>
                </c:pt>
                <c:pt idx="19">
                  <c:v>E2.3 - Gemeinsame Planung von Maßnahmen; n=0</c:v>
                </c:pt>
                <c:pt idx="20">
                  <c:v>E3.3 - Angebot Information, Schulung und Beratung; n=0</c:v>
                </c:pt>
                <c:pt idx="21">
                  <c:v>E4.3 - Beteiligung an Umsetzung ausreichend; n=0</c:v>
                </c:pt>
                <c:pt idx="22">
                  <c:v>E5.3 - Verbesserung der (Wund)Situation; n=0</c:v>
                </c:pt>
              </c:strCache>
            </c:strRef>
          </c:cat>
          <c:val>
            <c:numRef>
              <c:f>('3 Ergebnisprotokoll 1'!$AU$11:$AU$22,'3 Ergebnisprotokoll 1'!$AU$23:$AU$27,'3 Ergebnisprotokoll 1'!$AU$28:$AU$33)</c:f>
              <c:numCache>
                <c:formatCode>0%</c:formatCode>
                <c:ptCount val="23"/>
                <c:pt idx="1">
                  <c:v>0</c:v>
                </c:pt>
                <c:pt idx="2">
                  <c:v>0</c:v>
                </c:pt>
                <c:pt idx="3">
                  <c:v>0</c:v>
                </c:pt>
                <c:pt idx="4">
                  <c:v>0</c:v>
                </c:pt>
                <c:pt idx="5">
                  <c:v>0</c:v>
                </c:pt>
                <c:pt idx="6">
                  <c:v>0</c:v>
                </c:pt>
                <c:pt idx="7">
                  <c:v>0</c:v>
                </c:pt>
                <c:pt idx="8">
                  <c:v>0</c:v>
                </c:pt>
                <c:pt idx="9">
                  <c:v>0</c:v>
                </c:pt>
                <c:pt idx="10">
                  <c:v>0</c:v>
                </c:pt>
                <c:pt idx="11">
                  <c:v>0</c:v>
                </c:pt>
                <c:pt idx="13">
                  <c:v>0</c:v>
                </c:pt>
                <c:pt idx="14">
                  <c:v>0</c:v>
                </c:pt>
                <c:pt idx="15">
                  <c:v>0</c:v>
                </c:pt>
                <c:pt idx="16">
                  <c:v>0</c:v>
                </c:pt>
                <c:pt idx="18">
                  <c:v>0</c:v>
                </c:pt>
                <c:pt idx="19">
                  <c:v>0</c:v>
                </c:pt>
                <c:pt idx="20">
                  <c:v>0</c:v>
                </c:pt>
                <c:pt idx="21">
                  <c:v>0</c:v>
                </c:pt>
                <c:pt idx="22">
                  <c:v>0</c:v>
                </c:pt>
              </c:numCache>
            </c:numRef>
          </c:val>
          <c:extLst>
            <c:ext xmlns:c16="http://schemas.microsoft.com/office/drawing/2014/chart" uri="{C3380CC4-5D6E-409C-BE32-E72D297353CC}">
              <c16:uniqueId val="{00000019-D596-9F4B-97A2-D0EF9557951A}"/>
            </c:ext>
          </c:extLst>
        </c:ser>
        <c:dLbls>
          <c:showLegendKey val="0"/>
          <c:showVal val="0"/>
          <c:showCatName val="0"/>
          <c:showSerName val="0"/>
          <c:showPercent val="0"/>
          <c:showBubbleSize val="0"/>
        </c:dLbls>
        <c:gapWidth val="72"/>
        <c:axId val="849766208"/>
        <c:axId val="1"/>
      </c:barChart>
      <c:catAx>
        <c:axId val="849766208"/>
        <c:scaling>
          <c:orientation val="maxMin"/>
        </c:scaling>
        <c:delete val="0"/>
        <c:axPos val="l"/>
        <c:numFmt formatCode="General" sourceLinked="1"/>
        <c:majorTickMark val="out"/>
        <c:minorTickMark val="none"/>
        <c:tickLblPos val="nextTo"/>
        <c:spPr>
          <a:noFill/>
          <a:ln w="3175">
            <a:solidFill>
              <a:schemeClr val="bg1">
                <a:lumMod val="65000"/>
              </a:schemeClr>
            </a:solidFill>
            <a:prstDash val="solid"/>
          </a:ln>
        </c:spPr>
        <c:txPr>
          <a:bodyPr rot="0" vert="horz"/>
          <a:lstStyle/>
          <a:p>
            <a:pPr>
              <a:defRPr sz="900" b="0" i="0" u="none" strike="noStrike" baseline="0">
                <a:solidFill>
                  <a:schemeClr val="tx1">
                    <a:lumMod val="65000"/>
                    <a:lumOff val="35000"/>
                  </a:schemeClr>
                </a:solidFill>
                <a:latin typeface="+mn-lt"/>
                <a:ea typeface="Arial"/>
                <a:cs typeface="Arial"/>
              </a:defRPr>
            </a:pPr>
            <a:endParaRPr lang="de-DE"/>
          </a:p>
        </c:txPr>
        <c:crossAx val="1"/>
        <c:crosses val="autoZero"/>
        <c:auto val="1"/>
        <c:lblAlgn val="ctr"/>
        <c:lblOffset val="5"/>
        <c:tickLblSkip val="1"/>
        <c:tickMarkSkip val="1"/>
        <c:noMultiLvlLbl val="0"/>
      </c:catAx>
      <c:valAx>
        <c:axId val="1"/>
        <c:scaling>
          <c:orientation val="minMax"/>
          <c:max val="1"/>
        </c:scaling>
        <c:delete val="1"/>
        <c:axPos val="t"/>
        <c:numFmt formatCode="0%" sourceLinked="0"/>
        <c:majorTickMark val="out"/>
        <c:minorTickMark val="none"/>
        <c:tickLblPos val="nextTo"/>
        <c:crossAx val="849766208"/>
        <c:crosses val="autoZero"/>
        <c:crossBetween val="between"/>
        <c:majorUnit val="0.5"/>
      </c:valAx>
      <c:spPr>
        <a:noFill/>
        <a:ln w="25400">
          <a:noFill/>
        </a:ln>
      </c:spPr>
    </c:plotArea>
    <c:plotVisOnly val="1"/>
    <c:dispBlanksAs val="gap"/>
    <c:showDLblsOverMax val="0"/>
  </c:chart>
  <c:spPr>
    <a:solidFill>
      <a:srgbClr val="FFFFFF"/>
    </a:solidFill>
    <a:ln w="3175">
      <a:solidFill>
        <a:schemeClr val="bg1">
          <a:lumMod val="65000"/>
        </a:schemeClr>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de-DE" b="1"/>
              <a:t>Wissenstand</a:t>
            </a:r>
            <a:r>
              <a:rPr lang="de-DE" b="1" baseline="0"/>
              <a:t> und Fortbildungsbedarf</a:t>
            </a:r>
            <a:endParaRPr lang="de-DE" b="1"/>
          </a:p>
        </c:rich>
      </c:tx>
      <c:overlay val="0"/>
      <c:spPr>
        <a:noFill/>
        <a:ln w="25400">
          <a:noFill/>
        </a:ln>
      </c:spPr>
    </c:title>
    <c:autoTitleDeleted val="0"/>
    <c:plotArea>
      <c:layout>
        <c:manualLayout>
          <c:layoutTarget val="inner"/>
          <c:xMode val="edge"/>
          <c:yMode val="edge"/>
          <c:x val="0.12634702109770662"/>
          <c:y val="8.1274633672333396E-2"/>
          <c:w val="0.85234248191989959"/>
          <c:h val="0.60002477126187981"/>
        </c:manualLayout>
      </c:layout>
      <c:barChart>
        <c:barDir val="col"/>
        <c:grouping val="clustered"/>
        <c:varyColors val="0"/>
        <c:ser>
          <c:idx val="0"/>
          <c:order val="0"/>
          <c:tx>
            <c:strRef>
              <c:f>'4 Ergebnisprotokoll 2'!$C$13</c:f>
              <c:strCache>
                <c:ptCount val="1"/>
                <c:pt idx="0">
                  <c:v>sehr gut</c:v>
                </c:pt>
              </c:strCache>
            </c:strRef>
          </c:tx>
          <c:spPr>
            <a:solidFill>
              <a:srgbClr val="4F81BD"/>
            </a:solidFill>
            <a:ln w="25400">
              <a:noFill/>
            </a:ln>
          </c:spPr>
          <c:invertIfNegative val="0"/>
          <c:dLbls>
            <c:dLbl>
              <c:idx val="0"/>
              <c:tx>
                <c:rich>
                  <a:bodyPr/>
                  <a:lstStyle/>
                  <a:p>
                    <a:fld id="{D750B2D3-5ADD-C14A-AA2F-7A27761AA1B4}"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78B-EA41-BA55-7F017B658E74}"/>
                </c:ext>
              </c:extLst>
            </c:dLbl>
            <c:dLbl>
              <c:idx val="1"/>
              <c:tx>
                <c:rich>
                  <a:bodyPr/>
                  <a:lstStyle/>
                  <a:p>
                    <a:fld id="{335E3C07-8231-B545-A640-FB287B0FF3A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78B-EA41-BA55-7F017B658E74}"/>
                </c:ext>
              </c:extLst>
            </c:dLbl>
            <c:dLbl>
              <c:idx val="2"/>
              <c:tx>
                <c:rich>
                  <a:bodyPr/>
                  <a:lstStyle/>
                  <a:p>
                    <a:fld id="{D28CCD9E-4C07-B646-A52E-3F06A2D845C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78B-EA41-BA55-7F017B658E74}"/>
                </c:ext>
              </c:extLst>
            </c:dLbl>
            <c:dLbl>
              <c:idx val="3"/>
              <c:tx>
                <c:rich>
                  <a:bodyPr/>
                  <a:lstStyle/>
                  <a:p>
                    <a:fld id="{047F7614-DC39-314C-A3CD-06C282D1D646}"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78B-EA41-BA55-7F017B658E74}"/>
                </c:ext>
              </c:extLst>
            </c:dLbl>
            <c:dLbl>
              <c:idx val="4"/>
              <c:tx>
                <c:rich>
                  <a:bodyPr/>
                  <a:lstStyle/>
                  <a:p>
                    <a:fld id="{70FEC4B7-6512-6D4B-97C6-A5595158350E}"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78B-EA41-BA55-7F017B658E74}"/>
                </c:ext>
              </c:extLst>
            </c:dLbl>
            <c:dLbl>
              <c:idx val="5"/>
              <c:tx>
                <c:rich>
                  <a:bodyPr/>
                  <a:lstStyle/>
                  <a:p>
                    <a:fld id="{A4BA3056-2F53-A04A-A1AD-CBCAFD41685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25A-E64F-825B-343D5B7D4B0B}"/>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2'!$AV$13,'4 Ergebnisprotokoll 2'!$AV$18,'4 Ergebnisprotokoll 2'!$AV$23,'4 Ergebnisprotokoll 2'!$AV$28,'4 Ergebnisprotokoll 2'!$AV$33,'4 Ergebnisprotokoll 2'!$AV$38)</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2'!$AT$13,'4 Ergebnisprotokoll 2'!$AT$18,'4 Ergebnisprotokoll 2'!$AT$23,'4 Ergebnisprotokoll 2'!$AT$28,'4 Ergebnisprotokoll 2'!$AT$33,'4 Ergebnisprotokoll 2'!$AT$38)</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5-D78B-EA41-BA55-7F017B658E74}"/>
            </c:ext>
          </c:extLst>
        </c:ser>
        <c:ser>
          <c:idx val="1"/>
          <c:order val="1"/>
          <c:tx>
            <c:strRef>
              <c:f>'4 Ergebnisprotokoll 2'!$C$14</c:f>
              <c:strCache>
                <c:ptCount val="1"/>
                <c:pt idx="0">
                  <c:v>gut</c:v>
                </c:pt>
              </c:strCache>
            </c:strRef>
          </c:tx>
          <c:spPr>
            <a:solidFill>
              <a:srgbClr val="C0504D"/>
            </a:solidFill>
            <a:ln w="25400">
              <a:noFill/>
            </a:ln>
          </c:spPr>
          <c:invertIfNegative val="0"/>
          <c:dLbls>
            <c:dLbl>
              <c:idx val="0"/>
              <c:tx>
                <c:rich>
                  <a:bodyPr/>
                  <a:lstStyle/>
                  <a:p>
                    <a:fld id="{15552AA1-1F67-E643-9D61-579E98BE6EE5}"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78B-EA41-BA55-7F017B658E74}"/>
                </c:ext>
              </c:extLst>
            </c:dLbl>
            <c:dLbl>
              <c:idx val="1"/>
              <c:tx>
                <c:rich>
                  <a:bodyPr/>
                  <a:lstStyle/>
                  <a:p>
                    <a:fld id="{EA2696F8-EFC3-C54B-9F64-19402267D2E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78B-EA41-BA55-7F017B658E74}"/>
                </c:ext>
              </c:extLst>
            </c:dLbl>
            <c:dLbl>
              <c:idx val="2"/>
              <c:tx>
                <c:rich>
                  <a:bodyPr/>
                  <a:lstStyle/>
                  <a:p>
                    <a:fld id="{855B6389-A77E-D741-9CAB-88F30A7D416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78B-EA41-BA55-7F017B658E74}"/>
                </c:ext>
              </c:extLst>
            </c:dLbl>
            <c:dLbl>
              <c:idx val="3"/>
              <c:tx>
                <c:rich>
                  <a:bodyPr/>
                  <a:lstStyle/>
                  <a:p>
                    <a:fld id="{19FC0D79-79DE-C245-9E64-76C4287A1CC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78B-EA41-BA55-7F017B658E74}"/>
                </c:ext>
              </c:extLst>
            </c:dLbl>
            <c:dLbl>
              <c:idx val="4"/>
              <c:tx>
                <c:rich>
                  <a:bodyPr/>
                  <a:lstStyle/>
                  <a:p>
                    <a:fld id="{885BD54A-9932-8F43-9098-8DE145FF8BF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78B-EA41-BA55-7F017B658E74}"/>
                </c:ext>
              </c:extLst>
            </c:dLbl>
            <c:dLbl>
              <c:idx val="5"/>
              <c:tx>
                <c:rich>
                  <a:bodyPr/>
                  <a:lstStyle/>
                  <a:p>
                    <a:fld id="{84DDFC7C-7541-454F-9D13-69351423E08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25A-E64F-825B-343D5B7D4B0B}"/>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2'!$AV$14,'4 Ergebnisprotokoll 2'!$AV$19,'4 Ergebnisprotokoll 2'!$AV$24,'4 Ergebnisprotokoll 2'!$AV$29,'4 Ergebnisprotokoll 2'!$AV$34,'4 Ergebnisprotokoll 2'!$AV$39)</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2'!$AT$14,'4 Ergebnisprotokoll 2'!$AT$19,'4 Ergebnisprotokoll 2'!$AT$24,'4 Ergebnisprotokoll 2'!$AT$29,'4 Ergebnisprotokoll 2'!$AT$34,'4 Ergebnisprotokoll 2'!$AT$39)</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B-D78B-EA41-BA55-7F017B658E74}"/>
            </c:ext>
          </c:extLst>
        </c:ser>
        <c:ser>
          <c:idx val="2"/>
          <c:order val="2"/>
          <c:tx>
            <c:strRef>
              <c:f>'4 Ergebnisprotokoll 2'!$C$15</c:f>
              <c:strCache>
                <c:ptCount val="1"/>
                <c:pt idx="0">
                  <c:v>befriedigend</c:v>
                </c:pt>
              </c:strCache>
            </c:strRef>
          </c:tx>
          <c:spPr>
            <a:solidFill>
              <a:srgbClr val="9BBB59"/>
            </a:solidFill>
            <a:ln w="25400">
              <a:noFill/>
            </a:ln>
          </c:spPr>
          <c:invertIfNegative val="0"/>
          <c:dLbls>
            <c:dLbl>
              <c:idx val="0"/>
              <c:tx>
                <c:rich>
                  <a:bodyPr/>
                  <a:lstStyle/>
                  <a:p>
                    <a:fld id="{02D89570-71BA-9A49-AF5E-4E96E34AA002}"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78B-EA41-BA55-7F017B658E74}"/>
                </c:ext>
              </c:extLst>
            </c:dLbl>
            <c:dLbl>
              <c:idx val="1"/>
              <c:tx>
                <c:rich>
                  <a:bodyPr/>
                  <a:lstStyle/>
                  <a:p>
                    <a:fld id="{376FAFA2-9B65-C941-80F3-859EB400999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78B-EA41-BA55-7F017B658E74}"/>
                </c:ext>
              </c:extLst>
            </c:dLbl>
            <c:dLbl>
              <c:idx val="2"/>
              <c:tx>
                <c:rich>
                  <a:bodyPr/>
                  <a:lstStyle/>
                  <a:p>
                    <a:fld id="{0DE3E7CE-6372-3B41-B694-8E0F41D0CE0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78B-EA41-BA55-7F017B658E74}"/>
                </c:ext>
              </c:extLst>
            </c:dLbl>
            <c:dLbl>
              <c:idx val="3"/>
              <c:tx>
                <c:rich>
                  <a:bodyPr/>
                  <a:lstStyle/>
                  <a:p>
                    <a:fld id="{BAC99DB6-3CE2-C442-A544-0A09B5BEADA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78B-EA41-BA55-7F017B658E74}"/>
                </c:ext>
              </c:extLst>
            </c:dLbl>
            <c:dLbl>
              <c:idx val="4"/>
              <c:tx>
                <c:rich>
                  <a:bodyPr/>
                  <a:lstStyle/>
                  <a:p>
                    <a:fld id="{9A9997AE-9B79-B94A-99DA-5A5004782C4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78B-EA41-BA55-7F017B658E74}"/>
                </c:ext>
              </c:extLst>
            </c:dLbl>
            <c:dLbl>
              <c:idx val="5"/>
              <c:tx>
                <c:rich>
                  <a:bodyPr/>
                  <a:lstStyle/>
                  <a:p>
                    <a:fld id="{80991AAF-9EFB-534C-BB4E-966068EBD70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25A-E64F-825B-343D5B7D4B0B}"/>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2'!$AV$15,'4 Ergebnisprotokoll 2'!$AV$20,'4 Ergebnisprotokoll 2'!$AV$25,'4 Ergebnisprotokoll 2'!$AV$30,'4 Ergebnisprotokoll 2'!$AV$35,'4 Ergebnisprotokoll 2'!$AV$40)</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2'!$AT$15,'4 Ergebnisprotokoll 2'!$AT$20,'4 Ergebnisprotokoll 2'!$AT$25,'4 Ergebnisprotokoll 2'!$AT$30,'4 Ergebnisprotokoll 2'!$AT$35,'4 Ergebnisprotokoll 2'!$AT$40)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11-D78B-EA41-BA55-7F017B658E74}"/>
            </c:ext>
          </c:extLst>
        </c:ser>
        <c:ser>
          <c:idx val="3"/>
          <c:order val="3"/>
          <c:tx>
            <c:strRef>
              <c:f>'4 Ergebnisprotokoll 2'!$C$16</c:f>
              <c:strCache>
                <c:ptCount val="1"/>
                <c:pt idx="0">
                  <c:v>ausreichend</c:v>
                </c:pt>
              </c:strCache>
            </c:strRef>
          </c:tx>
          <c:spPr>
            <a:solidFill>
              <a:srgbClr val="8064A2"/>
            </a:solidFill>
            <a:ln w="25400">
              <a:noFill/>
            </a:ln>
          </c:spPr>
          <c:invertIfNegative val="0"/>
          <c:dLbls>
            <c:dLbl>
              <c:idx val="0"/>
              <c:tx>
                <c:rich>
                  <a:bodyPr/>
                  <a:lstStyle/>
                  <a:p>
                    <a:fld id="{A3BA161D-3C23-A740-90C4-9F3E16E19A59}"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78B-EA41-BA55-7F017B658E74}"/>
                </c:ext>
              </c:extLst>
            </c:dLbl>
            <c:dLbl>
              <c:idx val="1"/>
              <c:tx>
                <c:rich>
                  <a:bodyPr/>
                  <a:lstStyle/>
                  <a:p>
                    <a:fld id="{A9CE41BA-107B-6D41-B895-47C55A06CAE4}"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78B-EA41-BA55-7F017B658E74}"/>
                </c:ext>
              </c:extLst>
            </c:dLbl>
            <c:dLbl>
              <c:idx val="2"/>
              <c:tx>
                <c:rich>
                  <a:bodyPr/>
                  <a:lstStyle/>
                  <a:p>
                    <a:fld id="{E1181B69-57FD-DD4A-9BB2-3F8699BE804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78B-EA41-BA55-7F017B658E74}"/>
                </c:ext>
              </c:extLst>
            </c:dLbl>
            <c:dLbl>
              <c:idx val="3"/>
              <c:tx>
                <c:rich>
                  <a:bodyPr/>
                  <a:lstStyle/>
                  <a:p>
                    <a:fld id="{93D31B3B-21C2-CE41-8520-C4E4E1BB8186}"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78B-EA41-BA55-7F017B658E74}"/>
                </c:ext>
              </c:extLst>
            </c:dLbl>
            <c:dLbl>
              <c:idx val="4"/>
              <c:tx>
                <c:rich>
                  <a:bodyPr/>
                  <a:lstStyle/>
                  <a:p>
                    <a:fld id="{86099933-6025-244E-A980-ED0B0016ED4F}"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78B-EA41-BA55-7F017B658E74}"/>
                </c:ext>
              </c:extLst>
            </c:dLbl>
            <c:dLbl>
              <c:idx val="5"/>
              <c:tx>
                <c:rich>
                  <a:bodyPr/>
                  <a:lstStyle/>
                  <a:p>
                    <a:fld id="{6CBFF308-EE66-B44B-8CD2-A6F51F62F58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25A-E64F-825B-343D5B7D4B0B}"/>
                </c:ext>
              </c:extLst>
            </c:dLbl>
            <c:numFmt formatCode="#,##0" sourceLinked="0"/>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2'!$AV$16,'4 Ergebnisprotokoll 2'!$AV$21,'4 Ergebnisprotokoll 2'!$AV$26,'4 Ergebnisprotokoll 2'!$AV$31,'4 Ergebnisprotokoll 2'!$AV$36,'4 Ergebnisprotokoll 2'!$AV$41)</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2'!$AT$16,'4 Ergebnisprotokoll 2'!$AT$21,'4 Ergebnisprotokoll 2'!$AT$26,'4 Ergebnisprotokoll 2'!$AT$31,'4 Ergebnisprotokoll 2'!$AT$36,'4 Ergebnisprotokoll 2'!$AT$41)</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17-D78B-EA41-BA55-7F017B658E74}"/>
            </c:ext>
          </c:extLst>
        </c:ser>
        <c:ser>
          <c:idx val="4"/>
          <c:order val="4"/>
          <c:tx>
            <c:strRef>
              <c:f>'4 Ergebnisprotokoll 2'!$C$17</c:f>
              <c:strCache>
                <c:ptCount val="1"/>
                <c:pt idx="0">
                  <c:v>mangelhaft</c:v>
                </c:pt>
              </c:strCache>
            </c:strRef>
          </c:tx>
          <c:spPr>
            <a:solidFill>
              <a:srgbClr val="4BACC6"/>
            </a:solidFill>
            <a:ln w="25400">
              <a:noFill/>
            </a:ln>
          </c:spPr>
          <c:invertIfNegative val="0"/>
          <c:dLbls>
            <c:dLbl>
              <c:idx val="0"/>
              <c:tx>
                <c:rich>
                  <a:bodyPr/>
                  <a:lstStyle/>
                  <a:p>
                    <a:fld id="{56224BD2-F0B9-F049-ADE4-4EA84D3C9694}"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78B-EA41-BA55-7F017B658E74}"/>
                </c:ext>
              </c:extLst>
            </c:dLbl>
            <c:dLbl>
              <c:idx val="1"/>
              <c:tx>
                <c:rich>
                  <a:bodyPr/>
                  <a:lstStyle/>
                  <a:p>
                    <a:fld id="{325C72D3-BF13-CB45-B11F-433AD29114B3}"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78B-EA41-BA55-7F017B658E74}"/>
                </c:ext>
              </c:extLst>
            </c:dLbl>
            <c:dLbl>
              <c:idx val="2"/>
              <c:tx>
                <c:rich>
                  <a:bodyPr/>
                  <a:lstStyle/>
                  <a:p>
                    <a:fld id="{C326B239-63AB-3F4F-9003-8C6AC1438A9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78B-EA41-BA55-7F017B658E74}"/>
                </c:ext>
              </c:extLst>
            </c:dLbl>
            <c:dLbl>
              <c:idx val="3"/>
              <c:tx>
                <c:rich>
                  <a:bodyPr/>
                  <a:lstStyle/>
                  <a:p>
                    <a:fld id="{047D1216-C8FC-0C4C-9013-B37CA37A5B76}"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78B-EA41-BA55-7F017B658E74}"/>
                </c:ext>
              </c:extLst>
            </c:dLbl>
            <c:dLbl>
              <c:idx val="4"/>
              <c:tx>
                <c:rich>
                  <a:bodyPr/>
                  <a:lstStyle/>
                  <a:p>
                    <a:fld id="{AC26E192-1CD4-6A4E-9572-7B33C044ED0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78B-EA41-BA55-7F017B658E74}"/>
                </c:ext>
              </c:extLst>
            </c:dLbl>
            <c:dLbl>
              <c:idx val="5"/>
              <c:tx>
                <c:rich>
                  <a:bodyPr/>
                  <a:lstStyle/>
                  <a:p>
                    <a:fld id="{4E8B613A-341E-5A4D-A854-231BDB9BFC6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25A-E64F-825B-343D5B7D4B0B}"/>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2'!$AV$17,'4 Ergebnisprotokoll 2'!$AV$22,'4 Ergebnisprotokoll 2'!$AV$27,'4 Ergebnisprotokoll 2'!$AV$32,'4 Ergebnisprotokoll 2'!$AV$37,'4 Ergebnisprotokoll 2'!$AV$42)</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2'!$AT$17,'4 Ergebnisprotokoll 2'!$AT$22,'4 Ergebnisprotokoll 2'!$AT$27,'4 Ergebnisprotokoll 2'!$AT$32,'4 Ergebnisprotokoll 2'!$AT$37,'4 Ergebnisprotokoll 2'!$AT$42)</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1D-D78B-EA41-BA55-7F017B658E74}"/>
            </c:ext>
          </c:extLst>
        </c:ser>
        <c:ser>
          <c:idx val="5"/>
          <c:order val="5"/>
          <c:tx>
            <c:strRef>
              <c:f>'4 Ergebnisprotokoll 2'!$A$45:$A$50</c:f>
              <c:strCache>
                <c:ptCount val="6"/>
                <c:pt idx="0">
                  <c:v>Fortbildungsbedarf</c:v>
                </c:pt>
              </c:strCache>
            </c:strRef>
          </c:tx>
          <c:spPr>
            <a:solidFill>
              <a:srgbClr val="F79646"/>
            </a:solidFill>
            <a:ln w="25400">
              <a:noFill/>
            </a:ln>
          </c:spPr>
          <c:invertIfNegative val="0"/>
          <c:dLbls>
            <c:dLbl>
              <c:idx val="0"/>
              <c:tx>
                <c:rich>
                  <a:bodyPr/>
                  <a:lstStyle/>
                  <a:p>
                    <a:fld id="{770B3E42-2DAE-274E-8625-689B90695341}"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D78B-EA41-BA55-7F017B658E74}"/>
                </c:ext>
              </c:extLst>
            </c:dLbl>
            <c:dLbl>
              <c:idx val="1"/>
              <c:tx>
                <c:rich>
                  <a:bodyPr/>
                  <a:lstStyle/>
                  <a:p>
                    <a:fld id="{1D1B5B8A-B19B-8342-9927-C65EEBEF9E0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D78B-EA41-BA55-7F017B658E74}"/>
                </c:ext>
              </c:extLst>
            </c:dLbl>
            <c:dLbl>
              <c:idx val="2"/>
              <c:tx>
                <c:rich>
                  <a:bodyPr/>
                  <a:lstStyle/>
                  <a:p>
                    <a:fld id="{6AF3CF87-3CDE-744A-931A-52980C518A54}"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D78B-EA41-BA55-7F017B658E74}"/>
                </c:ext>
              </c:extLst>
            </c:dLbl>
            <c:dLbl>
              <c:idx val="3"/>
              <c:tx>
                <c:rich>
                  <a:bodyPr/>
                  <a:lstStyle/>
                  <a:p>
                    <a:fld id="{3992EE23-8999-2042-9FED-550C59AD7CA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D78B-EA41-BA55-7F017B658E74}"/>
                </c:ext>
              </c:extLst>
            </c:dLbl>
            <c:dLbl>
              <c:idx val="4"/>
              <c:tx>
                <c:rich>
                  <a:bodyPr/>
                  <a:lstStyle/>
                  <a:p>
                    <a:fld id="{7FEC2BB7-6FF1-7E45-9D0A-00A0D420F43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D78B-EA41-BA55-7F017B658E74}"/>
                </c:ext>
              </c:extLst>
            </c:dLbl>
            <c:dLbl>
              <c:idx val="5"/>
              <c:tx>
                <c:rich>
                  <a:bodyPr/>
                  <a:lstStyle/>
                  <a:p>
                    <a:fld id="{D1B7CD62-F3B4-1749-9B1B-4F1B9E8DE9C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25A-E64F-825B-343D5B7D4B0B}"/>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('4 Ergebnisprotokoll 2'!$AW$45:$AX$45,'4 Ergebnisprotokoll 2'!$AW$46:$AX$46,'4 Ergebnisprotokoll 2'!$AW$47:$AX$47,'4 Ergebnisprotokoll 2'!$AW$48:$AX$48,'4 Ergebnisprotokoll 2'!$AW$49:$AX$49,'4 Ergebnisprotokoll 2'!$AW$50:$AX$50)</c:f>
              <c:strCache>
                <c:ptCount val="6"/>
                <c:pt idx="0">
                  <c:v>S1a Identifikation Menschen m. chronischen Wunden</c:v>
                </c:pt>
                <c:pt idx="1">
                  <c:v>S1b Einschätzung Wundsituation + Beeinträchtigungen</c:v>
                </c:pt>
                <c:pt idx="2">
                  <c:v>S2a Planung von Maßnahmen</c:v>
                </c:pt>
                <c:pt idx="3">
                  <c:v>S3 Information, Schulung und Beratung</c:v>
                </c:pt>
                <c:pt idx="4">
                  <c:v>S4a Steuerung der Versorgung</c:v>
                </c:pt>
                <c:pt idx="5">
                  <c:v>S5 Beurteilung Heilungsverlauf + Wirksamkeit der Maßnahmen</c:v>
                </c:pt>
              </c:strCache>
            </c:strRef>
          </c:cat>
          <c:val>
            <c:numRef>
              <c:f>('4 Ergebnisprotokoll 2'!$AV$45,'4 Ergebnisprotokoll 2'!$AV$46,'4 Ergebnisprotokoll 2'!$AV$47,'4 Ergebnisprotokoll 2'!$AV$48,'4 Ergebnisprotokoll 2'!$AV$49,'4 Ergebnisprotokoll 2'!$AV$50)</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2'!$AT$45,'4 Ergebnisprotokoll 2'!$AT$46,'4 Ergebnisprotokoll 2'!$AT$47,'4 Ergebnisprotokoll 2'!$AT$48,'4 Ergebnisprotokoll 2'!$AT$49,'4 Ergebnisprotokoll 2'!$AT$50)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23-D78B-EA41-BA55-7F017B658E74}"/>
            </c:ext>
          </c:extLst>
        </c:ser>
        <c:dLbls>
          <c:dLblPos val="outEnd"/>
          <c:showLegendKey val="0"/>
          <c:showVal val="1"/>
          <c:showCatName val="0"/>
          <c:showSerName val="0"/>
          <c:showPercent val="0"/>
          <c:showBubbleSize val="0"/>
        </c:dLbls>
        <c:gapWidth val="219"/>
        <c:axId val="849726912"/>
        <c:axId val="1"/>
      </c:barChart>
      <c:catAx>
        <c:axId val="84972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97269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dTable>
      <c:spPr>
        <a:noFill/>
        <a:ln w="25400">
          <a:noFill/>
        </a:ln>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xdr:colOff>
      <xdr:row>34</xdr:row>
      <xdr:rowOff>38100</xdr:rowOff>
    </xdr:from>
    <xdr:to>
      <xdr:col>25</xdr:col>
      <xdr:colOff>127000</xdr:colOff>
      <xdr:row>67</xdr:row>
      <xdr:rowOff>88900</xdr:rowOff>
    </xdr:to>
    <xdr:graphicFrame macro="">
      <xdr:nvGraphicFramePr>
        <xdr:cNvPr id="1653" name="Diagramm 1">
          <a:extLst>
            <a:ext uri="{FF2B5EF4-FFF2-40B4-BE49-F238E27FC236}">
              <a16:creationId xmlns:a16="http://schemas.microsoft.com/office/drawing/2014/main" id="{12A86AB0-0539-F271-4705-8B35E82A7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20</xdr:col>
          <xdr:colOff>368300</xdr:colOff>
          <xdr:row>2</xdr:row>
          <xdr:rowOff>12700</xdr:rowOff>
        </xdr:to>
        <xdr:pic>
          <xdr:nvPicPr>
            <xdr:cNvPr id="1654" name="Grafik 4">
              <a:extLst>
                <a:ext uri="{FF2B5EF4-FFF2-40B4-BE49-F238E27FC236}">
                  <a16:creationId xmlns:a16="http://schemas.microsoft.com/office/drawing/2014/main" id="{DF6BD738-F563-74B9-83D6-6C7F9CF6FE5B}"/>
                </a:ext>
              </a:extLst>
            </xdr:cNvPr>
            <xdr:cNvPicPr>
              <a:picLocks noChangeAspect="1" noChangeArrowheads="1"/>
              <a:extLst>
                <a:ext uri="{84589F7E-364E-4C9E-8A38-B11213B215E9}">
                  <a14:cameraTool cellRange="'2 Allgemeine Daten'!$O$4" spid="_x0000_s1766"/>
                </a:ext>
              </a:extLst>
            </xdr:cNvPicPr>
          </xdr:nvPicPr>
          <xdr:blipFill>
            <a:blip xmlns:r="http://schemas.openxmlformats.org/officeDocument/2006/relationships" r:embed="rId2"/>
            <a:srcRect/>
            <a:stretch>
              <a:fillRect/>
            </a:stretch>
          </xdr:blipFill>
          <xdr:spPr bwMode="auto">
            <a:xfrm>
              <a:off x="3441700" y="266700"/>
              <a:ext cx="55118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25400</xdr:colOff>
          <xdr:row>1</xdr:row>
          <xdr:rowOff>0</xdr:rowOff>
        </xdr:from>
        <xdr:to>
          <xdr:col>21</xdr:col>
          <xdr:colOff>355600</xdr:colOff>
          <xdr:row>2</xdr:row>
          <xdr:rowOff>12700</xdr:rowOff>
        </xdr:to>
        <xdr:pic>
          <xdr:nvPicPr>
            <xdr:cNvPr id="12781" name="Grafik 3">
              <a:extLst>
                <a:ext uri="{FF2B5EF4-FFF2-40B4-BE49-F238E27FC236}">
                  <a16:creationId xmlns:a16="http://schemas.microsoft.com/office/drawing/2014/main" id="{C9B3BCDA-B6C1-CBAA-F02B-86689E5A6EA9}"/>
                </a:ext>
              </a:extLst>
            </xdr:cNvPr>
            <xdr:cNvPicPr>
              <a:picLocks noChangeAspect="1" noChangeArrowheads="1"/>
              <a:extLst>
                <a:ext uri="{84589F7E-364E-4C9E-8A38-B11213B215E9}">
                  <a14:cameraTool cellRange="'2 Allgemeine Daten'!$O$4" spid="_x0000_s12894"/>
                </a:ext>
              </a:extLst>
            </xdr:cNvPicPr>
          </xdr:nvPicPr>
          <xdr:blipFill>
            <a:blip xmlns:r="http://schemas.openxmlformats.org/officeDocument/2006/relationships" r:embed="rId1"/>
            <a:srcRect/>
            <a:stretch>
              <a:fillRect/>
            </a:stretch>
          </xdr:blipFill>
          <xdr:spPr bwMode="auto">
            <a:xfrm>
              <a:off x="4140200" y="266700"/>
              <a:ext cx="5511800" cy="368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xdr:col>
      <xdr:colOff>0</xdr:colOff>
      <xdr:row>51</xdr:row>
      <xdr:rowOff>25400</xdr:rowOff>
    </xdr:from>
    <xdr:to>
      <xdr:col>28</xdr:col>
      <xdr:colOff>12700</xdr:colOff>
      <xdr:row>1748</xdr:row>
      <xdr:rowOff>127000</xdr:rowOff>
    </xdr:to>
    <xdr:graphicFrame macro="">
      <xdr:nvGraphicFramePr>
        <xdr:cNvPr id="12782" name="Diagramm 2">
          <a:extLst>
            <a:ext uri="{FF2B5EF4-FFF2-40B4-BE49-F238E27FC236}">
              <a16:creationId xmlns:a16="http://schemas.microsoft.com/office/drawing/2014/main" id="{73028D8B-A136-A602-1667-CCA099DA4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8</xdr:row>
          <xdr:rowOff>63500</xdr:rowOff>
        </xdr:from>
        <xdr:to>
          <xdr:col>23</xdr:col>
          <xdr:colOff>215900</xdr:colOff>
          <xdr:row>9</xdr:row>
          <xdr:rowOff>25400</xdr:rowOff>
        </xdr:to>
        <xdr:pic>
          <xdr:nvPicPr>
            <xdr:cNvPr id="13837" name="Grafik 15">
              <a:extLst>
                <a:ext uri="{FF2B5EF4-FFF2-40B4-BE49-F238E27FC236}">
                  <a16:creationId xmlns:a16="http://schemas.microsoft.com/office/drawing/2014/main" id="{8FB614F7-70BE-1882-D274-5F6DB12F5FAC}"/>
                </a:ext>
              </a:extLst>
            </xdr:cNvPr>
            <xdr:cNvPicPr>
              <a:picLocks noChangeAspect="1" noChangeArrowheads="1"/>
              <a:extLst>
                <a:ext uri="{84589F7E-364E-4C9E-8A38-B11213B215E9}">
                  <a14:cameraTool cellRange="'3 Ergebnisprotokoll 1'!$B$6:$Z$6" spid="_x0000_s16438"/>
                </a:ext>
              </a:extLst>
            </xdr:cNvPicPr>
          </xdr:nvPicPr>
          <xdr:blipFill>
            <a:blip xmlns:r="http://schemas.openxmlformats.org/officeDocument/2006/relationships" r:embed="rId1"/>
            <a:srcRect/>
            <a:stretch>
              <a:fillRect/>
            </a:stretch>
          </xdr:blipFill>
          <xdr:spPr bwMode="auto">
            <a:xfrm>
              <a:off x="292100" y="2578100"/>
              <a:ext cx="9715500" cy="31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101600</xdr:rowOff>
        </xdr:from>
        <xdr:to>
          <xdr:col>24</xdr:col>
          <xdr:colOff>622300</xdr:colOff>
          <xdr:row>78</xdr:row>
          <xdr:rowOff>736600</xdr:rowOff>
        </xdr:to>
        <xdr:pic>
          <xdr:nvPicPr>
            <xdr:cNvPr id="13838" name="Grafik 20">
              <a:extLst>
                <a:ext uri="{FF2B5EF4-FFF2-40B4-BE49-F238E27FC236}">
                  <a16:creationId xmlns:a16="http://schemas.microsoft.com/office/drawing/2014/main" id="{917704F3-109B-8D18-43BA-CAE962C3109A}"/>
                </a:ext>
              </a:extLst>
            </xdr:cNvPr>
            <xdr:cNvPicPr>
              <a:picLocks noChangeAspect="1" noChangeArrowheads="1"/>
              <a:extLst>
                <a:ext uri="{84589F7E-364E-4C9E-8A38-B11213B215E9}">
                  <a14:cameraTool cellRange="'4 Ergebnisprotokoll 2'!$D$52:$AB$1749" spid="_x0000_s16439"/>
                </a:ext>
              </a:extLst>
            </xdr:cNvPicPr>
          </xdr:nvPicPr>
          <xdr:blipFill>
            <a:blip xmlns:r="http://schemas.openxmlformats.org/officeDocument/2006/relationships" r:embed="rId2"/>
            <a:srcRect/>
            <a:stretch>
              <a:fillRect/>
            </a:stretch>
          </xdr:blipFill>
          <xdr:spPr bwMode="auto">
            <a:xfrm>
              <a:off x="304800" y="10426700"/>
              <a:ext cx="10541000" cy="5499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10</xdr:row>
          <xdr:rowOff>76200</xdr:rowOff>
        </xdr:from>
        <xdr:to>
          <xdr:col>25</xdr:col>
          <xdr:colOff>0</xdr:colOff>
          <xdr:row>44</xdr:row>
          <xdr:rowOff>292100</xdr:rowOff>
        </xdr:to>
        <xdr:pic>
          <xdr:nvPicPr>
            <xdr:cNvPr id="13839" name="Grafik 22">
              <a:extLst>
                <a:ext uri="{FF2B5EF4-FFF2-40B4-BE49-F238E27FC236}">
                  <a16:creationId xmlns:a16="http://schemas.microsoft.com/office/drawing/2014/main" id="{1B6B9940-E4F7-BBE4-A247-D66AE0FDB6AD}"/>
                </a:ext>
              </a:extLst>
            </xdr:cNvPr>
            <xdr:cNvPicPr>
              <a:picLocks noChangeAspect="1" noChangeArrowheads="1"/>
              <a:extLst>
                <a:ext uri="{84589F7E-364E-4C9E-8A38-B11213B215E9}">
                  <a14:cameraTool cellRange="'3 Ergebnisprotokoll 1'!$B$35:$Z$69" spid="_x0000_s16440"/>
                </a:ext>
              </a:extLst>
            </xdr:cNvPicPr>
          </xdr:nvPicPr>
          <xdr:blipFill>
            <a:blip xmlns:r="http://schemas.openxmlformats.org/officeDocument/2006/relationships" r:embed="rId3"/>
            <a:srcRect/>
            <a:stretch>
              <a:fillRect/>
            </a:stretch>
          </xdr:blipFill>
          <xdr:spPr bwMode="auto">
            <a:xfrm>
              <a:off x="330200" y="3035300"/>
              <a:ext cx="10629900" cy="6108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80</xdr:row>
          <xdr:rowOff>12700</xdr:rowOff>
        </xdr:from>
        <xdr:to>
          <xdr:col>24</xdr:col>
          <xdr:colOff>660400</xdr:colOff>
          <xdr:row>96</xdr:row>
          <xdr:rowOff>76200</xdr:rowOff>
        </xdr:to>
        <xdr:pic>
          <xdr:nvPicPr>
            <xdr:cNvPr id="13840" name="Grafik 7">
              <a:extLst>
                <a:ext uri="{FF2B5EF4-FFF2-40B4-BE49-F238E27FC236}">
                  <a16:creationId xmlns:a16="http://schemas.microsoft.com/office/drawing/2014/main" id="{3DA9DF34-5031-AD93-8CC5-9BE9BB5052C9}"/>
                </a:ext>
              </a:extLst>
            </xdr:cNvPr>
            <xdr:cNvPicPr>
              <a:picLocks noChangeAspect="1" noChangeArrowheads="1"/>
              <a:extLst>
                <a:ext uri="{84589F7E-364E-4C9E-8A38-B11213B215E9}">
                  <a14:cameraTool cellRange="'2 Allgemeine Daten'!$B$19:$X$26" spid="_x0000_s16441"/>
                </a:ext>
              </a:extLst>
            </xdr:cNvPicPr>
          </xdr:nvPicPr>
          <xdr:blipFill>
            <a:blip xmlns:r="http://schemas.openxmlformats.org/officeDocument/2006/relationships" r:embed="rId4"/>
            <a:srcRect/>
            <a:stretch>
              <a:fillRect/>
            </a:stretch>
          </xdr:blipFill>
          <xdr:spPr bwMode="auto">
            <a:xfrm>
              <a:off x="241300" y="16560800"/>
              <a:ext cx="10642600" cy="41529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25400</xdr:rowOff>
        </xdr:from>
        <xdr:to>
          <xdr:col>24</xdr:col>
          <xdr:colOff>660400</xdr:colOff>
          <xdr:row>49</xdr:row>
          <xdr:rowOff>0</xdr:rowOff>
        </xdr:to>
        <xdr:pic>
          <xdr:nvPicPr>
            <xdr:cNvPr id="13841" name="Grafik 8">
              <a:extLst>
                <a:ext uri="{FF2B5EF4-FFF2-40B4-BE49-F238E27FC236}">
                  <a16:creationId xmlns:a16="http://schemas.microsoft.com/office/drawing/2014/main" id="{76E1FE76-1ABA-CD24-E95C-BA772C546B95}"/>
                </a:ext>
              </a:extLst>
            </xdr:cNvPr>
            <xdr:cNvPicPr>
              <a:picLocks noChangeAspect="1" noChangeArrowheads="1"/>
              <a:extLst>
                <a:ext uri="{84589F7E-364E-4C9E-8A38-B11213B215E9}">
                  <a14:cameraTool cellRange="'4 Ergebnisprotokoll 2'!$C$6:$AA$7" spid="_x0000_s16442"/>
                </a:ext>
              </a:extLst>
            </xdr:cNvPicPr>
          </xdr:nvPicPr>
          <xdr:blipFill>
            <a:blip xmlns:r="http://schemas.openxmlformats.org/officeDocument/2006/relationships" r:embed="rId5"/>
            <a:srcRect/>
            <a:stretch>
              <a:fillRect/>
            </a:stretch>
          </xdr:blipFill>
          <xdr:spPr bwMode="auto">
            <a:xfrm>
              <a:off x="292100" y="9639300"/>
              <a:ext cx="10591800" cy="6858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xdr:col>
      <xdr:colOff>0</xdr:colOff>
      <xdr:row>3</xdr:row>
      <xdr:rowOff>0</xdr:rowOff>
    </xdr:from>
    <xdr:to>
      <xdr:col>2</xdr:col>
      <xdr:colOff>50800</xdr:colOff>
      <xdr:row>4</xdr:row>
      <xdr:rowOff>63500</xdr:rowOff>
    </xdr:to>
    <xdr:sp macro="" textlink="">
      <xdr:nvSpPr>
        <xdr:cNvPr id="13842" name="AutoShape 2014">
          <a:extLst>
            <a:ext uri="{FF2B5EF4-FFF2-40B4-BE49-F238E27FC236}">
              <a16:creationId xmlns:a16="http://schemas.microsoft.com/office/drawing/2014/main" id="{288F84B9-21D9-E0A3-9F88-77F2FFA9AC10}"/>
            </a:ext>
          </a:extLst>
        </xdr:cNvPr>
        <xdr:cNvSpPr>
          <a:spLocks noChangeAspect="1" noChangeArrowheads="1"/>
        </xdr:cNvSpPr>
      </xdr:nvSpPr>
      <xdr:spPr bwMode="auto">
        <a:xfrm>
          <a:off x="266700" y="952500"/>
          <a:ext cx="5080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0AB4-B8B5-394D-BDC9-FCDFA35156DD}">
  <sheetPr>
    <tabColor theme="9" tint="-0.249977111117893"/>
  </sheetPr>
  <dimension ref="A1:F41"/>
  <sheetViews>
    <sheetView showGridLines="0" showRowColHeaders="0" showRuler="0" zoomScale="150" zoomScaleNormal="150" zoomScaleSheetLayoutView="115" workbookViewId="0">
      <selection activeCell="B18" sqref="B18:D18"/>
    </sheetView>
  </sheetViews>
  <sheetFormatPr baseColWidth="10" defaultColWidth="0" defaultRowHeight="13" zeroHeight="1" x14ac:dyDescent="0.15"/>
  <cols>
    <col min="1" max="1" width="4.1640625" style="20" customWidth="1"/>
    <col min="2" max="2" width="6.83203125" style="20" customWidth="1"/>
    <col min="3" max="3" width="33.83203125" style="20" customWidth="1"/>
    <col min="4" max="4" width="87.5" style="20" customWidth="1"/>
    <col min="5" max="5" width="2.6640625" customWidth="1"/>
    <col min="6" max="6" width="6.33203125" hidden="1" customWidth="1"/>
    <col min="7" max="16384" width="11.5" hidden="1"/>
  </cols>
  <sheetData>
    <row r="1" spans="2:4" x14ac:dyDescent="0.15"/>
    <row r="2" spans="2:4" x14ac:dyDescent="0.15"/>
    <row r="3" spans="2:4" ht="25" x14ac:dyDescent="0.25">
      <c r="B3" s="89" t="s">
        <v>16</v>
      </c>
      <c r="C3" s="89"/>
      <c r="D3" s="89"/>
    </row>
    <row r="4" spans="2:4" x14ac:dyDescent="0.15"/>
    <row r="5" spans="2:4" ht="18" x14ac:dyDescent="0.2">
      <c r="B5" s="91" t="s">
        <v>23</v>
      </c>
      <c r="C5" s="91"/>
    </row>
    <row r="6" spans="2:4" ht="21.75" customHeight="1" thickBot="1" x14ac:dyDescent="0.2">
      <c r="B6" s="90" t="s">
        <v>47</v>
      </c>
      <c r="C6" s="90"/>
      <c r="D6" s="90"/>
    </row>
    <row r="7" spans="2:4" ht="18" thickBot="1" x14ac:dyDescent="0.2">
      <c r="B7" s="36" t="s">
        <v>40</v>
      </c>
      <c r="C7" s="36" t="s">
        <v>24</v>
      </c>
      <c r="D7" s="36" t="s">
        <v>17</v>
      </c>
    </row>
    <row r="8" spans="2:4" ht="37.5" customHeight="1" thickBot="1" x14ac:dyDescent="0.2">
      <c r="B8" s="37">
        <v>1</v>
      </c>
      <c r="C8" s="47" t="s">
        <v>18</v>
      </c>
      <c r="D8" s="38" t="s">
        <v>53</v>
      </c>
    </row>
    <row r="9" spans="2:4" ht="37.5" customHeight="1" thickBot="1" x14ac:dyDescent="0.2">
      <c r="B9" s="39">
        <v>2</v>
      </c>
      <c r="C9" s="48" t="s">
        <v>29</v>
      </c>
      <c r="D9" s="40" t="s">
        <v>39</v>
      </c>
    </row>
    <row r="10" spans="2:4" ht="37.5" customHeight="1" thickBot="1" x14ac:dyDescent="0.2">
      <c r="B10" s="41">
        <v>3</v>
      </c>
      <c r="C10" s="49" t="s">
        <v>19</v>
      </c>
      <c r="D10" s="42" t="s">
        <v>22</v>
      </c>
    </row>
    <row r="11" spans="2:4" ht="38.25" customHeight="1" thickBot="1" x14ac:dyDescent="0.2">
      <c r="B11" s="43">
        <v>4</v>
      </c>
      <c r="C11" s="50" t="s">
        <v>20</v>
      </c>
      <c r="D11" s="44" t="s">
        <v>75</v>
      </c>
    </row>
    <row r="12" spans="2:4" ht="37.5" customHeight="1" thickBot="1" x14ac:dyDescent="0.2">
      <c r="B12" s="45">
        <v>5</v>
      </c>
      <c r="C12" s="51" t="s">
        <v>21</v>
      </c>
      <c r="D12" s="46" t="s">
        <v>46</v>
      </c>
    </row>
    <row r="13" spans="2:4" x14ac:dyDescent="0.15"/>
    <row r="14" spans="2:4" x14ac:dyDescent="0.15"/>
    <row r="15" spans="2:4" ht="18" x14ac:dyDescent="0.15">
      <c r="B15" s="87" t="s">
        <v>25</v>
      </c>
      <c r="C15" s="87"/>
      <c r="D15" s="87"/>
    </row>
    <row r="16" spans="2:4" ht="68.25" customHeight="1" x14ac:dyDescent="0.15">
      <c r="B16" s="88" t="s">
        <v>41</v>
      </c>
      <c r="C16" s="88"/>
      <c r="D16" s="88"/>
    </row>
    <row r="17" spans="2:4" ht="18" x14ac:dyDescent="0.15">
      <c r="B17" s="87" t="s">
        <v>42</v>
      </c>
      <c r="C17" s="87"/>
      <c r="D17" s="87"/>
    </row>
    <row r="18" spans="2:4" ht="52.5" customHeight="1" x14ac:dyDescent="0.15">
      <c r="B18" s="88" t="s">
        <v>49</v>
      </c>
      <c r="C18" s="88"/>
      <c r="D18" s="88"/>
    </row>
    <row r="19" spans="2:4" ht="66" customHeight="1" x14ac:dyDescent="0.15">
      <c r="B19" s="88" t="s">
        <v>50</v>
      </c>
      <c r="C19" s="88"/>
      <c r="D19" s="88"/>
    </row>
    <row r="20" spans="2:4" ht="18" x14ac:dyDescent="0.15">
      <c r="B20" s="87" t="s">
        <v>51</v>
      </c>
      <c r="C20" s="87"/>
      <c r="D20" s="87"/>
    </row>
    <row r="21" spans="2:4" ht="34.5" customHeight="1" x14ac:dyDescent="0.15">
      <c r="B21" s="88" t="s">
        <v>44</v>
      </c>
      <c r="C21" s="88"/>
      <c r="D21" s="88"/>
    </row>
    <row r="22" spans="2:4" ht="36.75" customHeight="1" x14ac:dyDescent="0.15">
      <c r="B22" s="88" t="s">
        <v>45</v>
      </c>
      <c r="C22" s="88"/>
      <c r="D22" s="88"/>
    </row>
    <row r="23" spans="2:4" ht="16" x14ac:dyDescent="0.15">
      <c r="B23" s="88" t="s">
        <v>59</v>
      </c>
      <c r="C23" s="88"/>
      <c r="D23" s="27">
        <v>1</v>
      </c>
    </row>
    <row r="24" spans="2:4" ht="16" x14ac:dyDescent="0.15">
      <c r="B24" s="88" t="s">
        <v>60</v>
      </c>
      <c r="C24" s="88"/>
      <c r="D24" s="27">
        <v>0</v>
      </c>
    </row>
    <row r="25" spans="2:4" ht="22.5" customHeight="1" x14ac:dyDescent="0.15">
      <c r="B25" s="88" t="s">
        <v>27</v>
      </c>
      <c r="C25" s="88"/>
      <c r="D25" s="27" t="s">
        <v>26</v>
      </c>
    </row>
    <row r="26" spans="2:4" ht="66.75" customHeight="1" x14ac:dyDescent="0.15">
      <c r="B26" s="88" t="s">
        <v>52</v>
      </c>
      <c r="C26" s="88"/>
      <c r="D26" s="88"/>
    </row>
    <row r="27" spans="2:4" ht="150.75" customHeight="1" x14ac:dyDescent="0.15">
      <c r="B27" s="88" t="s">
        <v>74</v>
      </c>
      <c r="C27" s="88"/>
      <c r="D27" s="88"/>
    </row>
    <row r="28" spans="2:4" ht="18" x14ac:dyDescent="0.15">
      <c r="B28" s="87" t="s">
        <v>43</v>
      </c>
      <c r="C28" s="87"/>
      <c r="D28" s="87"/>
    </row>
    <row r="29" spans="2:4" ht="62.25" customHeight="1" x14ac:dyDescent="0.15">
      <c r="B29" s="88" t="s">
        <v>58</v>
      </c>
      <c r="C29" s="88"/>
      <c r="D29" s="88"/>
    </row>
    <row r="30" spans="2:4" ht="18" x14ac:dyDescent="0.15">
      <c r="B30" s="87" t="s">
        <v>48</v>
      </c>
      <c r="C30" s="87"/>
      <c r="D30" s="87"/>
    </row>
    <row r="31" spans="2:4" ht="48.75" customHeight="1" x14ac:dyDescent="0.15">
      <c r="B31" s="88" t="s">
        <v>78</v>
      </c>
      <c r="C31" s="88"/>
      <c r="D31" s="88"/>
    </row>
    <row r="32" spans="2:4" x14ac:dyDescent="0.15"/>
    <row r="33" spans="2:3" x14ac:dyDescent="0.15">
      <c r="B33" s="86" t="s">
        <v>117</v>
      </c>
      <c r="C33" s="86"/>
    </row>
    <row r="41" spans="2:3" ht="12.75" hidden="1" customHeight="1" x14ac:dyDescent="0.15"/>
  </sheetData>
  <sheetProtection sheet="1" objects="1" scenario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16:D16"/>
    <mergeCell ref="B3:D3"/>
    <mergeCell ref="B6:D6"/>
    <mergeCell ref="B5:C5"/>
    <mergeCell ref="B15:D15"/>
    <mergeCell ref="B33:C33"/>
    <mergeCell ref="B17:D17"/>
    <mergeCell ref="B31:D31"/>
    <mergeCell ref="B18:D18"/>
    <mergeCell ref="B22:D22"/>
    <mergeCell ref="B25:C25"/>
    <mergeCell ref="B23:C23"/>
    <mergeCell ref="B28:D28"/>
    <mergeCell ref="B19:D19"/>
    <mergeCell ref="B21:D21"/>
    <mergeCell ref="B24:C24"/>
    <mergeCell ref="B30:D30"/>
    <mergeCell ref="B20:D20"/>
    <mergeCell ref="B29:D29"/>
    <mergeCell ref="B26:D26"/>
    <mergeCell ref="B27:D27"/>
  </mergeCells>
  <pageMargins left="0.7" right="0.7" top="0.78740157499999996" bottom="0.78740157499999996" header="0.3" footer="0.3"/>
  <pageSetup paperSize="9" scale="65" orientation="portrait" horizontalDpi="1200" verticalDpi="1200"/>
  <headerFooter>
    <oddHeader>&amp;L
&amp;"Arial,Fett"&amp;20Deutsches Netzwerk für Qualitätsentwicklung in der Pflege&amp;"Arial,Standard"&amp;10
&amp;"Arial,Fett"&amp;12Auditinstrument&amp;"Arial,Standard" zum Expertstandard "Pflege von Menschen mit chronischen Wunden, 2. Aktualisierung 2025"&amp;R&amp;G</oddHeader>
    <oddFooter>&amp;C© Deutsches Netzwerk für Qualitätsentwicklung in der Pflege (DNQP) 2020</oddFooter>
  </headerFooter>
  <colBreaks count="1" manualBreakCount="1">
    <brk id="5" max="32" man="1"/>
  </col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A15F-7486-EC4A-BBC5-D960ED36C72A}">
  <sheetPr>
    <tabColor theme="2" tint="-0.249977111117893"/>
    <pageSetUpPr fitToPage="1"/>
  </sheetPr>
  <dimension ref="A1:BB26"/>
  <sheetViews>
    <sheetView showGridLines="0" showRowColHeaders="0" zoomScale="150" zoomScaleNormal="150" zoomScaleSheetLayoutView="70" zoomScalePageLayoutView="77" workbookViewId="0">
      <selection activeCell="O4" sqref="O4:X4"/>
    </sheetView>
  </sheetViews>
  <sheetFormatPr baseColWidth="10" defaultColWidth="0" defaultRowHeight="13" zeroHeight="1" x14ac:dyDescent="0.15"/>
  <cols>
    <col min="1" max="1" width="3.83203125" bestFit="1" customWidth="1"/>
    <col min="2" max="2" width="6" customWidth="1"/>
    <col min="3" max="6" width="5.6640625" customWidth="1"/>
    <col min="7" max="7" width="14.33203125" customWidth="1"/>
    <col min="8" max="11" width="5.6640625" customWidth="1"/>
    <col min="12" max="12" width="7.6640625" customWidth="1"/>
    <col min="13" max="13" width="5.6640625" customWidth="1"/>
    <col min="14" max="14" width="6.1640625" customWidth="1"/>
    <col min="15" max="19" width="5.6640625" customWidth="1"/>
    <col min="20" max="20" width="10.5" customWidth="1"/>
    <col min="21" max="24" width="5.6640625" customWidth="1"/>
    <col min="25" max="41" width="5.6640625" hidden="1" customWidth="1"/>
    <col min="42" max="44" width="5.5" hidden="1" customWidth="1"/>
    <col min="45" max="45" width="9.6640625" hidden="1" customWidth="1"/>
    <col min="46" max="46" width="66.83203125" hidden="1" customWidth="1"/>
    <col min="47" max="47" width="4.1640625" hidden="1" customWidth="1"/>
    <col min="48" max="54" width="0" hidden="1" customWidth="1"/>
    <col min="55" max="16384" width="5" hidden="1"/>
  </cols>
  <sheetData>
    <row r="1" spans="1:24" ht="21" customHeight="1" x14ac:dyDescent="0.2">
      <c r="B1" s="4"/>
      <c r="F1" s="4"/>
      <c r="G1" s="4"/>
      <c r="H1" s="4"/>
      <c r="I1" s="4"/>
      <c r="J1" s="4"/>
      <c r="K1" s="4"/>
    </row>
    <row r="2" spans="1:24" ht="18" hidden="1" x14ac:dyDescent="0.2">
      <c r="A2" s="5"/>
      <c r="B2" s="104" t="s">
        <v>30</v>
      </c>
      <c r="C2" s="104"/>
      <c r="D2" s="104"/>
      <c r="E2" s="104"/>
      <c r="F2" s="104"/>
      <c r="G2" s="104"/>
      <c r="H2" s="104"/>
      <c r="I2" s="104"/>
      <c r="J2" s="104"/>
      <c r="K2" s="104"/>
      <c r="L2" s="104"/>
      <c r="M2" s="104"/>
      <c r="N2" s="104"/>
      <c r="O2" s="104"/>
      <c r="P2" s="104"/>
      <c r="Q2" s="104"/>
      <c r="R2" s="104"/>
      <c r="S2" s="104"/>
      <c r="T2" s="104"/>
      <c r="U2" s="104"/>
      <c r="V2" s="104"/>
      <c r="W2" s="104"/>
      <c r="X2" s="104"/>
    </row>
    <row r="3" spans="1:24" ht="8.25" customHeight="1" thickBot="1" x14ac:dyDescent="0.2"/>
    <row r="4" spans="1:24" ht="28.5" customHeight="1" thickBot="1" x14ac:dyDescent="0.2">
      <c r="B4" s="105" t="s">
        <v>79</v>
      </c>
      <c r="C4" s="106"/>
      <c r="D4" s="106"/>
      <c r="E4" s="106"/>
      <c r="F4" s="106"/>
      <c r="G4" s="106"/>
      <c r="H4" s="106"/>
      <c r="I4" s="106"/>
      <c r="J4" s="106"/>
      <c r="K4" s="106"/>
      <c r="L4" s="106"/>
      <c r="M4" s="106"/>
      <c r="N4" s="107"/>
      <c r="O4" s="110"/>
      <c r="P4" s="111"/>
      <c r="Q4" s="111"/>
      <c r="R4" s="111"/>
      <c r="S4" s="111"/>
      <c r="T4" s="111"/>
      <c r="U4" s="111"/>
      <c r="V4" s="111"/>
      <c r="W4" s="111"/>
      <c r="X4" s="111"/>
    </row>
    <row r="5" spans="1:24" ht="28.5" customHeight="1" thickBot="1" x14ac:dyDescent="0.2">
      <c r="B5" s="105" t="s">
        <v>9</v>
      </c>
      <c r="C5" s="106"/>
      <c r="D5" s="106"/>
      <c r="E5" s="106"/>
      <c r="F5" s="106"/>
      <c r="G5" s="107"/>
      <c r="H5" s="108"/>
      <c r="I5" s="109"/>
      <c r="J5" s="109"/>
      <c r="K5" s="109"/>
      <c r="L5" s="109"/>
      <c r="M5" s="109"/>
      <c r="N5" s="109"/>
      <c r="O5" s="109"/>
      <c r="P5" s="109"/>
      <c r="Q5" s="109"/>
      <c r="R5" s="109"/>
      <c r="S5" s="109"/>
      <c r="T5" s="109"/>
      <c r="U5" s="109"/>
      <c r="V5" s="109"/>
      <c r="W5" s="109"/>
      <c r="X5" s="109"/>
    </row>
    <row r="6" spans="1:24" ht="28.5" customHeight="1" thickBot="1" x14ac:dyDescent="0.2">
      <c r="B6" s="112" t="s">
        <v>4</v>
      </c>
      <c r="C6" s="112"/>
      <c r="D6" s="112"/>
      <c r="E6" s="112"/>
      <c r="F6" s="112"/>
      <c r="G6" s="112"/>
      <c r="H6" s="113"/>
      <c r="I6" s="114"/>
      <c r="J6" s="114"/>
      <c r="K6" s="114"/>
      <c r="L6" s="114"/>
      <c r="M6" s="114"/>
      <c r="N6" s="114"/>
      <c r="O6" s="115" t="s">
        <v>10</v>
      </c>
      <c r="P6" s="115"/>
      <c r="Q6" s="115"/>
      <c r="R6" s="115"/>
      <c r="S6" s="115"/>
      <c r="T6" s="115"/>
      <c r="U6" s="116"/>
      <c r="V6" s="117"/>
      <c r="W6" s="117"/>
      <c r="X6" s="117"/>
    </row>
    <row r="7" spans="1:24" ht="28.5" customHeight="1" thickBot="1" x14ac:dyDescent="0.2">
      <c r="B7" s="118"/>
      <c r="C7" s="118"/>
      <c r="D7" s="118"/>
      <c r="E7" s="118"/>
      <c r="F7" s="118"/>
      <c r="G7" s="118"/>
      <c r="H7" s="118"/>
      <c r="I7" s="118"/>
      <c r="J7" s="118"/>
      <c r="K7" s="118"/>
      <c r="L7" s="118"/>
      <c r="M7" s="118"/>
      <c r="N7" s="118"/>
      <c r="O7" s="117"/>
      <c r="P7" s="117"/>
      <c r="Q7" s="117"/>
      <c r="R7" s="117"/>
      <c r="S7" s="117"/>
      <c r="T7" s="117"/>
      <c r="U7" s="117"/>
      <c r="V7" s="117"/>
      <c r="W7" s="117"/>
      <c r="X7" s="117"/>
    </row>
    <row r="8" spans="1:24" ht="28.5" customHeight="1" thickBot="1" x14ac:dyDescent="0.2">
      <c r="B8" s="119" t="s">
        <v>84</v>
      </c>
      <c r="C8" s="119"/>
      <c r="D8" s="119"/>
      <c r="E8" s="119"/>
      <c r="F8" s="119"/>
      <c r="G8" s="119"/>
      <c r="H8" s="119"/>
      <c r="I8" s="119"/>
      <c r="J8" s="119"/>
      <c r="K8" s="119"/>
      <c r="L8" s="119"/>
      <c r="M8" s="119"/>
      <c r="N8" s="119"/>
      <c r="O8" s="117"/>
      <c r="P8" s="117"/>
      <c r="Q8" s="117"/>
      <c r="R8" s="117"/>
      <c r="S8" s="117"/>
      <c r="T8" s="117"/>
      <c r="U8" s="117"/>
      <c r="V8" s="117"/>
      <c r="W8" s="117"/>
      <c r="X8" s="117"/>
    </row>
    <row r="9" spans="1:24" ht="28.5" customHeight="1" thickBot="1" x14ac:dyDescent="0.2">
      <c r="B9" s="120" t="s">
        <v>87</v>
      </c>
      <c r="C9" s="120"/>
      <c r="D9" s="120"/>
      <c r="E9" s="120"/>
      <c r="F9" s="120"/>
      <c r="G9" s="120"/>
      <c r="H9" s="120"/>
      <c r="I9" s="120"/>
      <c r="J9" s="120"/>
      <c r="K9" s="120"/>
      <c r="L9" s="120"/>
      <c r="M9" s="120"/>
      <c r="N9" s="121"/>
      <c r="O9" s="117"/>
      <c r="P9" s="117"/>
      <c r="Q9" s="117"/>
      <c r="R9" s="117"/>
      <c r="S9" s="117"/>
      <c r="T9" s="117"/>
      <c r="U9" s="117"/>
      <c r="V9" s="117"/>
      <c r="W9" s="117"/>
      <c r="X9" s="117"/>
    </row>
    <row r="11" spans="1:24" hidden="1" x14ac:dyDescent="0.15">
      <c r="Q11" s="35"/>
    </row>
    <row r="13" spans="1:24" ht="18" hidden="1" x14ac:dyDescent="0.2">
      <c r="B13" s="104" t="s">
        <v>80</v>
      </c>
      <c r="C13" s="104"/>
      <c r="D13" s="104"/>
      <c r="E13" s="104"/>
      <c r="F13" s="104"/>
      <c r="G13" s="104"/>
      <c r="H13" s="104"/>
      <c r="I13" s="104"/>
      <c r="J13" s="104"/>
      <c r="K13" s="104"/>
      <c r="L13" s="104"/>
      <c r="M13" s="104"/>
      <c r="N13" s="104"/>
      <c r="O13" s="104"/>
      <c r="P13" s="104"/>
      <c r="Q13" s="104"/>
      <c r="R13" s="104"/>
      <c r="S13" s="104"/>
      <c r="T13" s="104"/>
      <c r="U13" s="104"/>
      <c r="V13" s="104"/>
      <c r="W13" s="104"/>
      <c r="X13" s="104"/>
    </row>
    <row r="14" spans="1:24" ht="6" customHeight="1" x14ac:dyDescent="0.15"/>
    <row r="15" spans="1:24" ht="18.75" customHeight="1" x14ac:dyDescent="0.15">
      <c r="A15" s="29"/>
      <c r="B15" s="88" t="s">
        <v>34</v>
      </c>
      <c r="C15" s="88"/>
      <c r="D15" s="88"/>
      <c r="E15" s="88"/>
      <c r="F15" s="88"/>
      <c r="G15" s="88"/>
      <c r="H15" s="88"/>
      <c r="I15" s="88"/>
      <c r="J15" s="88"/>
      <c r="K15" s="88"/>
      <c r="L15" s="88"/>
      <c r="M15" s="88"/>
      <c r="N15" s="88"/>
      <c r="O15" s="88"/>
      <c r="P15" s="88"/>
      <c r="Q15" s="88"/>
      <c r="R15" s="88"/>
      <c r="S15" s="88"/>
      <c r="T15" s="88"/>
      <c r="U15" s="88"/>
      <c r="V15" s="88"/>
      <c r="W15" s="88"/>
      <c r="X15" s="88"/>
    </row>
    <row r="16" spans="1:24" ht="17.25" customHeight="1" x14ac:dyDescent="0.15">
      <c r="A16" s="29"/>
      <c r="B16" s="88" t="s">
        <v>35</v>
      </c>
      <c r="C16" s="88"/>
      <c r="D16" s="88"/>
      <c r="E16" s="88"/>
      <c r="F16" s="88"/>
      <c r="G16" s="88"/>
      <c r="H16" s="88"/>
      <c r="I16" s="88"/>
      <c r="J16" s="88"/>
      <c r="K16" s="88"/>
      <c r="L16" s="88"/>
      <c r="M16" s="88"/>
      <c r="N16" s="88"/>
      <c r="O16" s="88"/>
      <c r="P16" s="88"/>
      <c r="Q16" s="88"/>
      <c r="R16" s="88"/>
      <c r="S16" s="88"/>
      <c r="T16" s="88"/>
      <c r="U16" s="88"/>
      <c r="V16" s="88"/>
      <c r="W16" s="88"/>
      <c r="X16" s="88"/>
    </row>
    <row r="17" spans="2:24" ht="12" customHeight="1" thickBot="1" x14ac:dyDescent="0.2">
      <c r="B17" s="28"/>
      <c r="C17" s="28"/>
      <c r="D17" s="28"/>
      <c r="E17" s="28"/>
      <c r="F17" s="28"/>
      <c r="G17" s="28"/>
      <c r="H17" s="28"/>
      <c r="I17" s="28"/>
      <c r="J17" s="28"/>
      <c r="K17" s="28"/>
      <c r="L17" s="28"/>
      <c r="M17" s="28"/>
      <c r="N17" s="28"/>
      <c r="O17" s="28"/>
      <c r="P17" s="28"/>
      <c r="Q17" s="28"/>
      <c r="R17" s="28"/>
      <c r="S17" s="28"/>
      <c r="T17" s="28"/>
      <c r="U17" s="28"/>
      <c r="V17" s="28"/>
      <c r="W17" s="28"/>
      <c r="X17" s="28"/>
    </row>
    <row r="18" spans="2:24" ht="12" customHeight="1" thickBot="1" x14ac:dyDescent="0.2">
      <c r="B18" s="125" t="s">
        <v>31</v>
      </c>
      <c r="C18" s="126"/>
      <c r="D18" s="126"/>
      <c r="E18" s="126"/>
      <c r="F18" s="126"/>
      <c r="G18" s="126"/>
      <c r="H18" s="126"/>
      <c r="I18" s="126"/>
      <c r="J18" s="127"/>
      <c r="K18" s="122" t="s">
        <v>32</v>
      </c>
      <c r="L18" s="122"/>
      <c r="M18" s="122"/>
      <c r="N18" s="122"/>
      <c r="O18" s="125" t="s">
        <v>33</v>
      </c>
      <c r="P18" s="126"/>
      <c r="Q18" s="126"/>
      <c r="R18" s="126"/>
      <c r="S18" s="126"/>
      <c r="T18" s="126"/>
      <c r="U18" s="126"/>
      <c r="V18" s="126"/>
      <c r="W18" s="126"/>
      <c r="X18" s="127"/>
    </row>
    <row r="19" spans="2:24" ht="16.5" customHeight="1" thickBot="1" x14ac:dyDescent="0.2">
      <c r="B19" s="128"/>
      <c r="C19" s="129"/>
      <c r="D19" s="129"/>
      <c r="E19" s="129"/>
      <c r="F19" s="129"/>
      <c r="G19" s="129"/>
      <c r="H19" s="129"/>
      <c r="I19" s="129"/>
      <c r="J19" s="130"/>
      <c r="K19" s="123" t="s">
        <v>0</v>
      </c>
      <c r="L19" s="124"/>
      <c r="M19" s="123" t="s">
        <v>1</v>
      </c>
      <c r="N19" s="124"/>
      <c r="O19" s="128"/>
      <c r="P19" s="129"/>
      <c r="Q19" s="129"/>
      <c r="R19" s="129"/>
      <c r="S19" s="129"/>
      <c r="T19" s="129"/>
      <c r="U19" s="129"/>
      <c r="V19" s="129"/>
      <c r="W19" s="129"/>
      <c r="X19" s="130"/>
    </row>
    <row r="20" spans="2:24" ht="49.5" customHeight="1" thickBot="1" x14ac:dyDescent="0.2">
      <c r="B20" s="100" t="s">
        <v>88</v>
      </c>
      <c r="C20" s="100"/>
      <c r="D20" s="100"/>
      <c r="E20" s="100"/>
      <c r="F20" s="100"/>
      <c r="G20" s="100"/>
      <c r="H20" s="100"/>
      <c r="I20" s="100"/>
      <c r="J20" s="100"/>
      <c r="K20" s="103"/>
      <c r="L20" s="103"/>
      <c r="M20" s="101"/>
      <c r="N20" s="102"/>
      <c r="O20" s="99"/>
      <c r="P20" s="99"/>
      <c r="Q20" s="99"/>
      <c r="R20" s="99"/>
      <c r="S20" s="99"/>
      <c r="T20" s="99"/>
      <c r="U20" s="99"/>
      <c r="V20" s="99"/>
      <c r="W20" s="99"/>
      <c r="X20" s="99"/>
    </row>
    <row r="21" spans="2:24" ht="54" customHeight="1" thickBot="1" x14ac:dyDescent="0.2">
      <c r="B21" s="100" t="s">
        <v>89</v>
      </c>
      <c r="C21" s="100"/>
      <c r="D21" s="100"/>
      <c r="E21" s="100"/>
      <c r="F21" s="100"/>
      <c r="G21" s="100"/>
      <c r="H21" s="100"/>
      <c r="I21" s="100"/>
      <c r="J21" s="100"/>
      <c r="K21" s="95"/>
      <c r="L21" s="96"/>
      <c r="M21" s="101"/>
      <c r="N21" s="102"/>
      <c r="O21" s="99"/>
      <c r="P21" s="99"/>
      <c r="Q21" s="99"/>
      <c r="R21" s="99"/>
      <c r="S21" s="99"/>
      <c r="T21" s="99"/>
      <c r="U21" s="99"/>
      <c r="V21" s="99"/>
      <c r="W21" s="99"/>
      <c r="X21" s="99"/>
    </row>
    <row r="22" spans="2:24" ht="41.25" customHeight="1" thickBot="1" x14ac:dyDescent="0.2">
      <c r="B22" s="100" t="s">
        <v>90</v>
      </c>
      <c r="C22" s="100"/>
      <c r="D22" s="100"/>
      <c r="E22" s="100"/>
      <c r="F22" s="100"/>
      <c r="G22" s="100"/>
      <c r="H22" s="100"/>
      <c r="I22" s="100"/>
      <c r="J22" s="100"/>
      <c r="K22" s="103" t="s">
        <v>61</v>
      </c>
      <c r="L22" s="103"/>
      <c r="M22" s="101"/>
      <c r="N22" s="102"/>
      <c r="O22" s="99"/>
      <c r="P22" s="99"/>
      <c r="Q22" s="99"/>
      <c r="R22" s="99"/>
      <c r="S22" s="99"/>
      <c r="T22" s="99"/>
      <c r="U22" s="99"/>
      <c r="V22" s="99"/>
      <c r="W22" s="99"/>
      <c r="X22" s="99"/>
    </row>
    <row r="23" spans="2:24" ht="51.75" customHeight="1" thickBot="1" x14ac:dyDescent="0.2">
      <c r="B23" s="100" t="s">
        <v>91</v>
      </c>
      <c r="C23" s="100"/>
      <c r="D23" s="100"/>
      <c r="E23" s="100"/>
      <c r="F23" s="100"/>
      <c r="G23" s="100"/>
      <c r="H23" s="100"/>
      <c r="I23" s="100"/>
      <c r="J23" s="100"/>
      <c r="K23" s="103"/>
      <c r="L23" s="103"/>
      <c r="M23" s="101"/>
      <c r="N23" s="102"/>
      <c r="O23" s="99"/>
      <c r="P23" s="99"/>
      <c r="Q23" s="99"/>
      <c r="R23" s="99"/>
      <c r="S23" s="99"/>
      <c r="T23" s="99"/>
      <c r="U23" s="99"/>
      <c r="V23" s="99"/>
      <c r="W23" s="99"/>
      <c r="X23" s="99"/>
    </row>
    <row r="24" spans="2:24" ht="41.25" customHeight="1" thickBot="1" x14ac:dyDescent="0.2">
      <c r="B24" s="92" t="s">
        <v>92</v>
      </c>
      <c r="C24" s="93"/>
      <c r="D24" s="93"/>
      <c r="E24" s="93"/>
      <c r="F24" s="93"/>
      <c r="G24" s="93"/>
      <c r="H24" s="93"/>
      <c r="I24" s="93"/>
      <c r="J24" s="94"/>
      <c r="K24" s="95"/>
      <c r="L24" s="96"/>
      <c r="M24" s="97"/>
      <c r="N24" s="98"/>
      <c r="O24" s="99"/>
      <c r="P24" s="99"/>
      <c r="Q24" s="99"/>
      <c r="R24" s="99"/>
      <c r="S24" s="99"/>
      <c r="T24" s="99"/>
      <c r="U24" s="99"/>
      <c r="V24" s="99"/>
      <c r="W24" s="99"/>
      <c r="X24" s="99"/>
    </row>
    <row r="25" spans="2:24" ht="41.25" customHeight="1" thickBot="1" x14ac:dyDescent="0.2">
      <c r="B25" s="100" t="s">
        <v>93</v>
      </c>
      <c r="C25" s="100"/>
      <c r="D25" s="100"/>
      <c r="E25" s="100"/>
      <c r="F25" s="100"/>
      <c r="G25" s="100"/>
      <c r="H25" s="100"/>
      <c r="I25" s="100"/>
      <c r="J25" s="100"/>
      <c r="K25" s="103" t="s">
        <v>61</v>
      </c>
      <c r="L25" s="103"/>
      <c r="M25" s="101"/>
      <c r="N25" s="102"/>
      <c r="O25" s="99"/>
      <c r="P25" s="99"/>
      <c r="Q25" s="99"/>
      <c r="R25" s="99"/>
      <c r="S25" s="99"/>
      <c r="T25" s="99"/>
      <c r="U25" s="99"/>
      <c r="V25" s="99"/>
      <c r="W25" s="99"/>
      <c r="X25" s="99"/>
    </row>
    <row r="26" spans="2:24" ht="51.75" customHeight="1" thickBot="1" x14ac:dyDescent="0.2">
      <c r="B26" s="100" t="s">
        <v>94</v>
      </c>
      <c r="C26" s="100"/>
      <c r="D26" s="100"/>
      <c r="E26" s="100"/>
      <c r="F26" s="100"/>
      <c r="G26" s="100"/>
      <c r="H26" s="100"/>
      <c r="I26" s="100"/>
      <c r="J26" s="100"/>
      <c r="K26" s="103"/>
      <c r="L26" s="103"/>
      <c r="M26" s="101"/>
      <c r="N26" s="102"/>
      <c r="O26" s="99"/>
      <c r="P26" s="99"/>
      <c r="Q26" s="99"/>
      <c r="R26" s="99"/>
      <c r="S26" s="99"/>
      <c r="T26" s="99"/>
      <c r="U26" s="99"/>
      <c r="V26" s="99"/>
      <c r="W26" s="99"/>
      <c r="X26" s="99"/>
    </row>
  </sheetData>
  <sheetProtection sheet="1" objects="1" scenarios="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51">
    <mergeCell ref="B8:N8"/>
    <mergeCell ref="O8:X8"/>
    <mergeCell ref="B20:J20"/>
    <mergeCell ref="K20:L20"/>
    <mergeCell ref="M20:N20"/>
    <mergeCell ref="O20:X20"/>
    <mergeCell ref="O9:X9"/>
    <mergeCell ref="B15:X15"/>
    <mergeCell ref="B13:X13"/>
    <mergeCell ref="B16:X16"/>
    <mergeCell ref="B9:N9"/>
    <mergeCell ref="K18:N18"/>
    <mergeCell ref="K19:L19"/>
    <mergeCell ref="M19:N19"/>
    <mergeCell ref="B18:J19"/>
    <mergeCell ref="O18:X19"/>
    <mergeCell ref="B6:G6"/>
    <mergeCell ref="H6:N6"/>
    <mergeCell ref="O6:T6"/>
    <mergeCell ref="U6:X6"/>
    <mergeCell ref="B7:N7"/>
    <mergeCell ref="O7:X7"/>
    <mergeCell ref="B2:X2"/>
    <mergeCell ref="B5:G5"/>
    <mergeCell ref="H5:X5"/>
    <mergeCell ref="B4:N4"/>
    <mergeCell ref="O4:X4"/>
    <mergeCell ref="B26:J26"/>
    <mergeCell ref="B22:J22"/>
    <mergeCell ref="K22:L22"/>
    <mergeCell ref="M22:N22"/>
    <mergeCell ref="O22:X22"/>
    <mergeCell ref="K26:L26"/>
    <mergeCell ref="M26:N26"/>
    <mergeCell ref="O26:X26"/>
    <mergeCell ref="O23:X23"/>
    <mergeCell ref="O25:X25"/>
    <mergeCell ref="K25:L25"/>
    <mergeCell ref="M25:N25"/>
    <mergeCell ref="B23:J23"/>
    <mergeCell ref="K23:L23"/>
    <mergeCell ref="M23:N23"/>
    <mergeCell ref="B25:J25"/>
    <mergeCell ref="B24:J24"/>
    <mergeCell ref="K24:L24"/>
    <mergeCell ref="M24:N24"/>
    <mergeCell ref="O24:X24"/>
    <mergeCell ref="B21:J21"/>
    <mergeCell ref="K21:L21"/>
    <mergeCell ref="M21:N21"/>
    <mergeCell ref="O21:X21"/>
  </mergeCells>
  <pageMargins left="0.43307086614173229" right="0.28160919540229884" top="1.2204724409448819" bottom="1.1417322834645669" header="0.31496062992125984" footer="0.31496062992125984"/>
  <pageSetup paperSize="9" scale="57" pageOrder="overThenDown" orientation="portrait"/>
  <headerFooter alignWithMargins="0">
    <oddHeader xml:space="preserve">&amp;L&amp;"Arial,Fett"&amp;20
</oddHeader>
    <oddFooter>&amp;C© Deutsches Netzwerk für Qualitätsentwicklung in der Pflege (DNQP) 2017</oddFooter>
  </headerFooter>
  <colBreaks count="1" manualBreakCount="1">
    <brk id="2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8217-C2CE-D14E-BAD7-367669329C24}">
  <sheetPr>
    <tabColor theme="3" tint="0.39997558519241921"/>
  </sheetPr>
  <dimension ref="A1:AW70"/>
  <sheetViews>
    <sheetView showGridLines="0" showRowColHeaders="0" zoomScale="150" zoomScaleNormal="150" zoomScaleSheetLayoutView="70" zoomScalePageLayoutView="88" workbookViewId="0">
      <selection activeCell="V6" sqref="V6:Z6"/>
    </sheetView>
  </sheetViews>
  <sheetFormatPr baseColWidth="10" defaultColWidth="0" defaultRowHeight="13" zeroHeight="1" x14ac:dyDescent="0.15"/>
  <cols>
    <col min="1" max="1" width="3.83203125" bestFit="1" customWidth="1"/>
    <col min="2" max="2" width="6.83203125" customWidth="1"/>
    <col min="3" max="43" width="5.6640625" customWidth="1"/>
    <col min="44" max="46" width="5.5" customWidth="1"/>
    <col min="47" max="47" width="9.6640625" customWidth="1"/>
    <col min="48" max="48" width="66.83203125" customWidth="1"/>
    <col min="49" max="49" width="4.1640625" hidden="1" customWidth="1"/>
    <col min="50" max="54" width="0" hidden="1" customWidth="1"/>
  </cols>
  <sheetData>
    <row r="1" spans="1:48" ht="21" customHeight="1" thickBot="1" x14ac:dyDescent="0.25">
      <c r="B1" s="4"/>
      <c r="F1" s="4"/>
      <c r="G1" s="4"/>
      <c r="H1" s="4"/>
      <c r="I1" s="4"/>
      <c r="J1" s="4"/>
      <c r="K1" s="4"/>
    </row>
    <row r="2" spans="1:48" ht="28.5" customHeight="1" thickBot="1" x14ac:dyDescent="0.2">
      <c r="B2" s="105" t="s">
        <v>38</v>
      </c>
      <c r="C2" s="106"/>
      <c r="D2" s="106"/>
      <c r="E2" s="106"/>
      <c r="F2" s="106"/>
      <c r="G2" s="106"/>
      <c r="H2" s="106"/>
      <c r="I2" s="30"/>
      <c r="J2" s="30"/>
      <c r="K2" s="30"/>
      <c r="L2" s="30"/>
      <c r="M2" s="30"/>
      <c r="N2" s="31"/>
      <c r="AF2" s="11"/>
    </row>
    <row r="3" spans="1:48" ht="7.5" customHeight="1" x14ac:dyDescent="0.2">
      <c r="B3" s="4"/>
      <c r="C3" s="4"/>
      <c r="D3" s="4"/>
      <c r="E3" s="4"/>
      <c r="G3" s="4"/>
      <c r="H3" s="4"/>
      <c r="I3" s="4"/>
      <c r="J3" s="4"/>
      <c r="K3" s="4"/>
    </row>
    <row r="4" spans="1:48" ht="18" customHeight="1" x14ac:dyDescent="0.2">
      <c r="A4" s="5"/>
      <c r="B4" s="104" t="s">
        <v>95</v>
      </c>
      <c r="C4" s="104"/>
      <c r="D4" s="104"/>
      <c r="E4" s="104"/>
      <c r="F4" s="104"/>
      <c r="G4" s="104"/>
      <c r="H4" s="104"/>
      <c r="I4" s="104"/>
      <c r="J4" s="104"/>
      <c r="K4" s="104"/>
      <c r="L4" s="104"/>
      <c r="M4" s="104"/>
      <c r="N4" s="104"/>
      <c r="O4" s="104"/>
      <c r="P4" s="104"/>
      <c r="Q4" s="104"/>
      <c r="R4" s="104"/>
      <c r="S4" s="104"/>
      <c r="T4" s="104"/>
      <c r="U4" s="104"/>
      <c r="V4" s="104"/>
      <c r="W4" s="104"/>
      <c r="X4" s="104"/>
      <c r="Y4" s="104"/>
      <c r="Z4" s="104"/>
      <c r="AA4" s="135"/>
      <c r="AB4" s="135"/>
      <c r="AC4" s="135"/>
      <c r="AD4" s="135"/>
      <c r="AE4" s="135"/>
      <c r="AF4" s="135"/>
      <c r="AG4" s="135"/>
      <c r="AH4" s="135"/>
      <c r="AI4" s="135"/>
      <c r="AJ4" s="135"/>
      <c r="AK4" s="135"/>
      <c r="AL4" s="135"/>
      <c r="AM4" s="135"/>
      <c r="AN4" s="135"/>
      <c r="AO4" s="135"/>
      <c r="AP4" s="135"/>
      <c r="AQ4" s="135"/>
      <c r="AR4" s="135"/>
      <c r="AS4" s="135"/>
      <c r="AT4" s="135"/>
      <c r="AU4" s="135"/>
      <c r="AV4" s="135"/>
    </row>
    <row r="5" spans="1:48" ht="7.5" customHeight="1" thickBot="1" x14ac:dyDescent="0.2">
      <c r="B5" s="23"/>
      <c r="C5" s="23"/>
      <c r="D5" s="24"/>
      <c r="E5" s="24"/>
      <c r="F5" s="24"/>
      <c r="G5" s="24"/>
      <c r="H5" s="24"/>
      <c r="I5" s="24"/>
      <c r="J5" s="24"/>
      <c r="K5" s="24"/>
      <c r="L5" s="24"/>
      <c r="M5" s="24"/>
      <c r="N5" s="24"/>
      <c r="O5" s="34"/>
      <c r="P5" s="34"/>
      <c r="Q5" s="34"/>
      <c r="R5" s="34"/>
      <c r="S5" s="34"/>
      <c r="T5" s="34"/>
      <c r="U5" s="34"/>
      <c r="V5" s="34"/>
      <c r="W5" s="34"/>
      <c r="X5" s="34"/>
      <c r="Y5" s="34"/>
      <c r="Z5" s="34"/>
      <c r="AA5" s="20"/>
      <c r="AB5" s="20"/>
      <c r="AC5" s="20"/>
      <c r="AD5" s="20"/>
      <c r="AE5" s="20"/>
      <c r="AF5" s="20"/>
      <c r="AG5" s="20"/>
      <c r="AH5" s="20"/>
      <c r="AI5" s="20"/>
      <c r="AJ5" s="20"/>
      <c r="AK5" s="20"/>
      <c r="AL5" s="20"/>
      <c r="AM5" s="20"/>
      <c r="AN5" s="20"/>
      <c r="AO5" s="20"/>
      <c r="AP5" s="20"/>
      <c r="AQ5" s="20"/>
      <c r="AR5" s="20"/>
      <c r="AS5" s="20"/>
      <c r="AT5" s="20"/>
      <c r="AU5" s="20"/>
      <c r="AV5" s="25"/>
    </row>
    <row r="6" spans="1:48" ht="28.5" customHeight="1" thickBot="1" x14ac:dyDescent="0.2">
      <c r="B6" s="131" t="s">
        <v>96</v>
      </c>
      <c r="C6" s="132"/>
      <c r="D6" s="132"/>
      <c r="E6" s="132"/>
      <c r="F6" s="132"/>
      <c r="G6" s="132"/>
      <c r="H6" s="132"/>
      <c r="I6" s="132"/>
      <c r="J6" s="132"/>
      <c r="K6" s="132"/>
      <c r="L6" s="132"/>
      <c r="M6" s="132"/>
      <c r="N6" s="132"/>
      <c r="O6" s="132"/>
      <c r="P6" s="132"/>
      <c r="Q6" s="132"/>
      <c r="R6" s="132"/>
      <c r="S6" s="132"/>
      <c r="T6" s="132"/>
      <c r="U6" s="132"/>
      <c r="V6" s="133">
        <v>0</v>
      </c>
      <c r="W6" s="133"/>
      <c r="X6" s="133"/>
      <c r="Y6" s="133"/>
      <c r="Z6" s="134"/>
      <c r="AA6" s="26"/>
      <c r="AB6" s="20"/>
      <c r="AC6" s="20"/>
      <c r="AD6" s="20"/>
      <c r="AE6" s="20"/>
      <c r="AF6" s="20"/>
      <c r="AG6" s="20"/>
      <c r="AH6" s="20"/>
      <c r="AI6" s="20"/>
      <c r="AJ6" s="20"/>
      <c r="AK6" s="20"/>
      <c r="AL6" s="20"/>
      <c r="AM6" s="20"/>
      <c r="AN6" s="20"/>
      <c r="AO6" s="20"/>
      <c r="AP6" s="20"/>
      <c r="AQ6" s="20"/>
      <c r="AR6" s="20"/>
      <c r="AS6" s="20"/>
      <c r="AT6" s="20"/>
      <c r="AU6" s="20"/>
      <c r="AV6" s="25"/>
    </row>
    <row r="7" spans="1:48" ht="7.5" customHeight="1" x14ac:dyDescent="0.15">
      <c r="B7" s="23"/>
      <c r="C7" s="23"/>
      <c r="D7" s="24"/>
      <c r="E7" s="24"/>
      <c r="F7" s="24"/>
      <c r="G7" s="24"/>
      <c r="H7" s="24"/>
      <c r="I7" s="24"/>
      <c r="J7" s="24"/>
      <c r="K7" s="24"/>
      <c r="L7" s="24"/>
      <c r="M7" s="24"/>
      <c r="N7" s="24"/>
      <c r="O7" s="34"/>
      <c r="P7" s="34"/>
      <c r="Q7" s="34"/>
      <c r="R7" s="34"/>
      <c r="S7" s="34"/>
      <c r="T7" s="34"/>
      <c r="U7" s="34"/>
      <c r="V7" s="34"/>
      <c r="W7" s="34"/>
      <c r="X7" s="34"/>
      <c r="Y7" s="34"/>
      <c r="Z7" s="34"/>
      <c r="AA7" s="20"/>
      <c r="AB7" s="20"/>
      <c r="AC7" s="20"/>
      <c r="AD7" s="20"/>
      <c r="AE7" s="20"/>
      <c r="AF7" s="20"/>
      <c r="AG7" s="20"/>
      <c r="AH7" s="20"/>
      <c r="AI7" s="20"/>
      <c r="AJ7" s="20"/>
      <c r="AK7" s="20"/>
      <c r="AL7" s="20"/>
      <c r="AM7" s="20"/>
      <c r="AN7" s="20"/>
      <c r="AO7" s="20"/>
      <c r="AP7" s="20"/>
      <c r="AQ7" s="20"/>
      <c r="AR7" s="20"/>
      <c r="AS7" s="20"/>
      <c r="AT7" s="20"/>
      <c r="AU7" s="20"/>
      <c r="AV7" s="25"/>
    </row>
    <row r="8" spans="1:48" ht="66" customHeight="1" x14ac:dyDescent="0.15">
      <c r="B8" s="139" t="s">
        <v>28</v>
      </c>
      <c r="C8" s="139"/>
      <c r="D8" s="139"/>
      <c r="E8" s="139"/>
      <c r="F8" s="139"/>
      <c r="G8" s="139"/>
      <c r="H8" s="139"/>
      <c r="I8" s="139"/>
      <c r="J8" s="139"/>
      <c r="K8" s="139"/>
      <c r="L8" s="139"/>
      <c r="M8" s="139"/>
      <c r="N8" s="139"/>
      <c r="O8" s="139"/>
      <c r="P8" s="139"/>
      <c r="Q8" s="139"/>
      <c r="R8" s="139"/>
      <c r="S8" s="139"/>
      <c r="T8" s="139"/>
      <c r="U8" s="139"/>
      <c r="V8" s="139"/>
      <c r="W8" s="139"/>
      <c r="X8" s="139"/>
      <c r="Y8" s="139"/>
      <c r="Z8" s="139"/>
      <c r="AA8" s="21"/>
      <c r="AB8" s="21"/>
      <c r="AC8" s="21"/>
      <c r="AD8" s="21"/>
      <c r="AE8" s="21"/>
      <c r="AF8" s="21"/>
      <c r="AG8" s="21"/>
      <c r="AH8" s="21"/>
      <c r="AI8" s="21"/>
      <c r="AJ8" s="21"/>
      <c r="AK8" s="21"/>
      <c r="AL8" s="21"/>
      <c r="AM8" s="21"/>
      <c r="AN8" s="21"/>
      <c r="AO8" s="21"/>
      <c r="AP8" s="21"/>
      <c r="AQ8" s="21"/>
      <c r="AR8" s="21"/>
      <c r="AS8" s="21"/>
      <c r="AT8" s="21"/>
      <c r="AU8" s="21"/>
      <c r="AV8" s="22"/>
    </row>
    <row r="9" spans="1:48" ht="7.5" customHeight="1" thickBot="1" x14ac:dyDescent="0.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row>
    <row r="10" spans="1:48" ht="14" thickBot="1" x14ac:dyDescent="0.2">
      <c r="B10" s="1"/>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7"/>
      <c r="AR10" s="1" t="s">
        <v>3</v>
      </c>
      <c r="AS10" s="1" t="s">
        <v>0</v>
      </c>
      <c r="AT10" s="1" t="s">
        <v>1</v>
      </c>
      <c r="AU10" s="1" t="s">
        <v>2</v>
      </c>
      <c r="AV10" s="8"/>
    </row>
    <row r="11" spans="1:48" ht="6" customHeight="1" thickBot="1" x14ac:dyDescent="0.2">
      <c r="B11" s="54"/>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56" t="s">
        <v>97</v>
      </c>
    </row>
    <row r="12" spans="1:48" ht="13.5" customHeight="1" thickBot="1" x14ac:dyDescent="0.2">
      <c r="A12" s="136" t="s">
        <v>11</v>
      </c>
      <c r="B12" s="52" t="s">
        <v>5</v>
      </c>
      <c r="C12" s="2"/>
      <c r="D12" s="2"/>
      <c r="E12" s="2"/>
      <c r="F12" s="2"/>
      <c r="G12" s="2"/>
      <c r="H12" s="2"/>
      <c r="I12" s="2"/>
      <c r="J12" s="2"/>
      <c r="K12" s="2"/>
      <c r="L12" s="2"/>
      <c r="M12" s="2"/>
      <c r="N12" s="2"/>
      <c r="O12" s="2"/>
      <c r="P12" s="2"/>
      <c r="Q12" s="2"/>
      <c r="R12" s="2"/>
      <c r="S12" s="2"/>
      <c r="T12" s="3"/>
      <c r="U12" s="2"/>
      <c r="V12" s="2"/>
      <c r="W12" s="2"/>
      <c r="X12" s="3"/>
      <c r="Y12" s="2"/>
      <c r="Z12" s="3"/>
      <c r="AA12" s="2"/>
      <c r="AB12" s="3"/>
      <c r="AC12" s="2"/>
      <c r="AD12" s="3"/>
      <c r="AE12" s="2"/>
      <c r="AF12" s="3"/>
      <c r="AG12" s="2"/>
      <c r="AH12" s="3"/>
      <c r="AI12" s="2"/>
      <c r="AJ12" s="3"/>
      <c r="AK12" s="2"/>
      <c r="AL12" s="3"/>
      <c r="AM12" s="2"/>
      <c r="AN12" s="3"/>
      <c r="AO12" s="2"/>
      <c r="AP12" s="3"/>
      <c r="AQ12" s="2"/>
      <c r="AR12" s="9">
        <f t="shared" ref="AR12:AR22" si="1">SUM(AS12:AT12)</f>
        <v>0</v>
      </c>
      <c r="AS12" s="9">
        <f t="shared" ref="AS12:AS22" si="2">SUM(C12:AP12)</f>
        <v>0</v>
      </c>
      <c r="AT12" s="9">
        <f t="shared" ref="AT12:AT22" si="3">FREQUENCY(C12:AP12,0)</f>
        <v>0</v>
      </c>
      <c r="AU12" s="60" t="e">
        <f t="shared" ref="AU12:AU22" si="4">(AS12)/SUM(AS12,AT12)</f>
        <v>#DIV/0!</v>
      </c>
      <c r="AV12" s="55" t="str">
        <f>"E1.1 - Grunderkrankung/Wundart bekannt; n="&amp;(AR12)</f>
        <v>E1.1 - Grunderkrankung/Wundart bekannt; n=0</v>
      </c>
    </row>
    <row r="13" spans="1:48" ht="14" thickBot="1" x14ac:dyDescent="0.2">
      <c r="A13" s="136"/>
      <c r="B13" s="53" t="s">
        <v>99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9">
        <f t="shared" si="1"/>
        <v>0</v>
      </c>
      <c r="AS13" s="9">
        <f t="shared" si="2"/>
        <v>0</v>
      </c>
      <c r="AT13" s="9">
        <f t="shared" si="3"/>
        <v>0</v>
      </c>
      <c r="AU13" s="60" t="e">
        <f t="shared" si="4"/>
        <v>#DIV/0!</v>
      </c>
      <c r="AV13" s="55" t="str">
        <f>"E1.2a - Angaben zur Wundsituation; n="&amp;(AR13)</f>
        <v>E1.2a - Angaben zur Wundsituation; n=0</v>
      </c>
    </row>
    <row r="14" spans="1:48" ht="14" thickBot="1" x14ac:dyDescent="0.2">
      <c r="A14" s="136"/>
      <c r="B14" s="53" t="s">
        <v>100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9">
        <f>SUM(AS14:AT14)</f>
        <v>0</v>
      </c>
      <c r="AS14" s="9">
        <f t="shared" si="2"/>
        <v>0</v>
      </c>
      <c r="AT14" s="9">
        <f t="shared" si="3"/>
        <v>0</v>
      </c>
      <c r="AU14" s="60" t="e">
        <f>(AS14)/SUM(AS14,AT14)</f>
        <v>#DIV/0!</v>
      </c>
      <c r="AV14" s="55" t="str">
        <f>"E1.2b - Angaben zu Beeinträchtigungen; n="&amp;(AR14)</f>
        <v>E1.2b - Angaben zu Beeinträchtigungen; n=0</v>
      </c>
    </row>
    <row r="15" spans="1:48" ht="14" thickBot="1" x14ac:dyDescent="0.2">
      <c r="A15" s="136"/>
      <c r="B15" s="53" t="s">
        <v>101</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9">
        <f>SUM(AS15:AT15)</f>
        <v>0</v>
      </c>
      <c r="AS15" s="9">
        <f t="shared" si="2"/>
        <v>0</v>
      </c>
      <c r="AT15" s="9">
        <f t="shared" si="3"/>
        <v>0</v>
      </c>
      <c r="AU15" s="60" t="e">
        <f>(AS15)/SUM(AS15,AT15)</f>
        <v>#DIV/0!</v>
      </c>
      <c r="AV15" s="55" t="str">
        <f>"E1.2c - Angaben zum Selbstmanagement; n="&amp;(AR15)</f>
        <v>E1.2c - Angaben zum Selbstmanagement; n=0</v>
      </c>
    </row>
    <row r="16" spans="1:48" ht="14" thickBot="1" x14ac:dyDescent="0.2">
      <c r="A16" s="136"/>
      <c r="B16" s="53" t="s">
        <v>102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9">
        <f>SUM(AS16:AT16)</f>
        <v>0</v>
      </c>
      <c r="AS16" s="9">
        <f t="shared" si="2"/>
        <v>0</v>
      </c>
      <c r="AT16" s="9">
        <f t="shared" si="3"/>
        <v>0</v>
      </c>
      <c r="AU16" s="60" t="e">
        <f>(AS16)/SUM(AS16,AT16)</f>
        <v>#DIV/0!</v>
      </c>
      <c r="AV16" s="55" t="str">
        <f>"E1.2d - Angaben zum Krankheitsverständnis; n="&amp;(AR16)</f>
        <v>E1.2d - Angaben zum Krankheitsverständnis; n=0</v>
      </c>
    </row>
    <row r="17" spans="1:48" ht="14" thickBot="1" x14ac:dyDescent="0.2">
      <c r="A17" s="136"/>
      <c r="B17" s="53" t="s">
        <v>55</v>
      </c>
      <c r="C17" s="2"/>
      <c r="D17" s="2"/>
      <c r="E17" s="2"/>
      <c r="F17" s="2"/>
      <c r="G17" s="2"/>
      <c r="H17" s="2"/>
      <c r="I17" s="2"/>
      <c r="J17" s="2"/>
      <c r="K17" s="2"/>
      <c r="L17" s="2"/>
      <c r="M17" s="2"/>
      <c r="N17" s="3"/>
      <c r="O17" s="2"/>
      <c r="P17" s="2"/>
      <c r="Q17" s="2"/>
      <c r="R17" s="3"/>
      <c r="S17" s="2"/>
      <c r="T17" s="2"/>
      <c r="U17" s="2"/>
      <c r="V17" s="2"/>
      <c r="W17" s="2"/>
      <c r="X17" s="2"/>
      <c r="Y17" s="2"/>
      <c r="Z17" s="2"/>
      <c r="AA17" s="2"/>
      <c r="AB17" s="2"/>
      <c r="AC17" s="2"/>
      <c r="AD17" s="2"/>
      <c r="AE17" s="2"/>
      <c r="AF17" s="2"/>
      <c r="AG17" s="2"/>
      <c r="AH17" s="2"/>
      <c r="AI17" s="2"/>
      <c r="AJ17" s="2"/>
      <c r="AK17" s="2"/>
      <c r="AL17" s="2"/>
      <c r="AM17" s="2"/>
      <c r="AN17" s="2"/>
      <c r="AO17" s="2"/>
      <c r="AP17" s="2"/>
      <c r="AQ17" s="2"/>
      <c r="AR17" s="9">
        <f>SUM(AS17:AT17)</f>
        <v>0</v>
      </c>
      <c r="AS17" s="9">
        <f t="shared" si="2"/>
        <v>0</v>
      </c>
      <c r="AT17" s="9">
        <f t="shared" si="3"/>
        <v>0</v>
      </c>
      <c r="AU17" s="60" t="e">
        <f>(AS17)/SUM(AS17,AT17)</f>
        <v>#DIV/0!</v>
      </c>
      <c r="AV17" s="55" t="str">
        <f>"E1.3 - Hinzuziehen Wundexpertise; n="&amp;(AR17)</f>
        <v>E1.3 - Hinzuziehen Wundexpertise; n=0</v>
      </c>
    </row>
    <row r="18" spans="1:48" ht="14" thickBot="1" x14ac:dyDescent="0.2">
      <c r="A18" s="136"/>
      <c r="B18" s="53" t="s">
        <v>6</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9">
        <f t="shared" si="1"/>
        <v>0</v>
      </c>
      <c r="AS18" s="9">
        <f t="shared" si="2"/>
        <v>0</v>
      </c>
      <c r="AT18" s="9">
        <f t="shared" si="3"/>
        <v>0</v>
      </c>
      <c r="AU18" s="60" t="e">
        <f t="shared" si="4"/>
        <v>#DIV/0!</v>
      </c>
      <c r="AV18" s="55" t="str">
        <f>"E2.1 - Vorliegen indiv. Maßnahmenplanung; n="&amp;(AR18)</f>
        <v>E2.1 - Vorliegen indiv. Maßnahmenplanung; n=0</v>
      </c>
    </row>
    <row r="19" spans="1:48" ht="14" thickBot="1" x14ac:dyDescent="0.2">
      <c r="A19" s="136"/>
      <c r="B19" s="53" t="s">
        <v>12</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9">
        <f t="shared" si="1"/>
        <v>0</v>
      </c>
      <c r="AS19" s="9">
        <f t="shared" si="2"/>
        <v>0</v>
      </c>
      <c r="AT19" s="9">
        <f t="shared" si="3"/>
        <v>0</v>
      </c>
      <c r="AU19" s="60" t="e">
        <f t="shared" si="4"/>
        <v>#DIV/0!</v>
      </c>
      <c r="AV19" s="55" t="str">
        <f>"E3.1 - Angebot Information, Schulung, Beratung; n="&amp;(AR19)</f>
        <v>E3.1 - Angebot Information, Schulung, Beratung; n=0</v>
      </c>
    </row>
    <row r="20" spans="1:48" ht="14" thickBot="1" x14ac:dyDescent="0.2">
      <c r="A20" s="136"/>
      <c r="B20" s="53" t="s">
        <v>7</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9">
        <f t="shared" si="1"/>
        <v>0</v>
      </c>
      <c r="AS20" s="9">
        <f t="shared" si="2"/>
        <v>0</v>
      </c>
      <c r="AT20" s="9">
        <f t="shared" si="3"/>
        <v>0</v>
      </c>
      <c r="AU20" s="60" t="e">
        <f t="shared" si="4"/>
        <v>#DIV/0!</v>
      </c>
      <c r="AV20" s="55" t="str">
        <f>"E4.1 - Wiederholung wundspezifisches Assessment; n="&amp;(AR20)</f>
        <v>E4.1 - Wiederholung wundspezifisches Assessment; n=0</v>
      </c>
    </row>
    <row r="21" spans="1:48" ht="14" thickBot="1" x14ac:dyDescent="0.2">
      <c r="A21" s="137"/>
      <c r="B21" s="53" t="s">
        <v>13</v>
      </c>
      <c r="C21" s="2"/>
      <c r="D21" s="2"/>
      <c r="E21" s="2"/>
      <c r="F21" s="2"/>
      <c r="G21" s="2"/>
      <c r="H21" s="2"/>
      <c r="I21" s="2"/>
      <c r="J21" s="2"/>
      <c r="K21" s="2"/>
      <c r="L21" s="2"/>
      <c r="M21" s="2"/>
      <c r="N21" s="3"/>
      <c r="O21" s="2"/>
      <c r="P21" s="2"/>
      <c r="Q21" s="2"/>
      <c r="R21" s="3"/>
      <c r="S21" s="2"/>
      <c r="T21" s="2"/>
      <c r="U21" s="2"/>
      <c r="V21" s="2"/>
      <c r="W21" s="2"/>
      <c r="X21" s="2"/>
      <c r="Y21" s="2"/>
      <c r="Z21" s="2"/>
      <c r="AA21" s="2"/>
      <c r="AB21" s="2"/>
      <c r="AC21" s="2"/>
      <c r="AD21" s="2"/>
      <c r="AE21" s="2"/>
      <c r="AF21" s="2"/>
      <c r="AG21" s="2"/>
      <c r="AH21" s="2"/>
      <c r="AI21" s="2"/>
      <c r="AJ21" s="2"/>
      <c r="AK21" s="2"/>
      <c r="AL21" s="2"/>
      <c r="AM21" s="2"/>
      <c r="AN21" s="2"/>
      <c r="AO21" s="2"/>
      <c r="AP21" s="2"/>
      <c r="AQ21" s="2"/>
      <c r="AR21" s="9">
        <f t="shared" si="1"/>
        <v>0</v>
      </c>
      <c r="AS21" s="9">
        <f t="shared" si="2"/>
        <v>0</v>
      </c>
      <c r="AT21" s="9">
        <f t="shared" si="3"/>
        <v>0</v>
      </c>
      <c r="AU21" s="60" t="e">
        <f t="shared" si="4"/>
        <v>#DIV/0!</v>
      </c>
      <c r="AV21" s="55" t="str">
        <f>"E5.1 - Evaluation der Wirksamkeit der Maßnahmen; n="&amp;(AR21)</f>
        <v>E5.1 - Evaluation der Wirksamkeit der Maßnahmen; n=0</v>
      </c>
    </row>
    <row r="22" spans="1:48" ht="14" thickBot="1" x14ac:dyDescent="0.2">
      <c r="A22" s="137"/>
      <c r="B22" s="53" t="s">
        <v>54</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9">
        <f t="shared" si="1"/>
        <v>0</v>
      </c>
      <c r="AS22" s="9">
        <f t="shared" si="2"/>
        <v>0</v>
      </c>
      <c r="AT22" s="9">
        <f t="shared" si="3"/>
        <v>0</v>
      </c>
      <c r="AU22" s="60" t="e">
        <f t="shared" si="4"/>
        <v>#DIV/0!</v>
      </c>
      <c r="AV22" s="55" t="str">
        <f>"E5.2 - Anzeichen Verbesserung der Situation; n="&amp;(AR22)</f>
        <v>E5.2 - Anzeichen Verbesserung der Situation; n=0</v>
      </c>
    </row>
    <row r="23" spans="1:48" ht="6" customHeight="1" thickBot="1" x14ac:dyDescent="0.2">
      <c r="B23" s="54"/>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85"/>
      <c r="AV23" s="56" t="s">
        <v>98</v>
      </c>
    </row>
    <row r="24" spans="1:48" ht="13.5" customHeight="1" thickBot="1" x14ac:dyDescent="0.2">
      <c r="A24" s="138" t="s">
        <v>111</v>
      </c>
      <c r="B24" s="53" t="s">
        <v>56</v>
      </c>
      <c r="C24" s="2"/>
      <c r="D24" s="2"/>
      <c r="E24" s="2"/>
      <c r="F24" s="2"/>
      <c r="G24" s="2"/>
      <c r="H24" s="2"/>
      <c r="I24" s="2"/>
      <c r="J24" s="2"/>
      <c r="K24" s="2"/>
      <c r="L24" s="2"/>
      <c r="M24" s="2"/>
      <c r="N24" s="3"/>
      <c r="O24" s="2"/>
      <c r="P24" s="3"/>
      <c r="Q24" s="2"/>
      <c r="R24" s="3"/>
      <c r="S24" s="2"/>
      <c r="T24" s="3"/>
      <c r="U24" s="2"/>
      <c r="V24" s="3"/>
      <c r="W24" s="3"/>
      <c r="X24" s="3"/>
      <c r="Y24" s="3"/>
      <c r="Z24" s="3"/>
      <c r="AA24" s="3"/>
      <c r="AB24" s="3"/>
      <c r="AC24" s="2"/>
      <c r="AD24" s="3"/>
      <c r="AE24" s="2"/>
      <c r="AF24" s="3"/>
      <c r="AG24" s="2"/>
      <c r="AH24" s="3"/>
      <c r="AI24" s="2"/>
      <c r="AJ24" s="3"/>
      <c r="AK24" s="2"/>
      <c r="AL24" s="3"/>
      <c r="AM24" s="2"/>
      <c r="AN24" s="3"/>
      <c r="AO24" s="2"/>
      <c r="AP24" s="2"/>
      <c r="AQ24" s="2"/>
      <c r="AR24" s="9">
        <f>SUM(AS24:AT24)</f>
        <v>0</v>
      </c>
      <c r="AS24" s="9">
        <f>SUM(C24:AP24)</f>
        <v>0</v>
      </c>
      <c r="AT24" s="9">
        <f>FREQUENCY(C24:AP24,0)</f>
        <v>0</v>
      </c>
      <c r="AU24" s="60" t="e">
        <f>(AS24)/SUM(AS24,AT24)</f>
        <v>#DIV/0!</v>
      </c>
      <c r="AV24" s="55" t="str">
        <f>"E1.4 - Hinzuziehen weiterer Expertise; n="&amp;(AR24)</f>
        <v>E1.4 - Hinzuziehen weiterer Expertise; n=0</v>
      </c>
    </row>
    <row r="25" spans="1:48" ht="13.5" customHeight="1" thickBot="1" x14ac:dyDescent="0.2">
      <c r="A25" s="138"/>
      <c r="B25" s="53" t="s">
        <v>8</v>
      </c>
      <c r="C25" s="2"/>
      <c r="D25" s="2"/>
      <c r="E25" s="2"/>
      <c r="F25" s="2"/>
      <c r="G25" s="2"/>
      <c r="H25" s="2"/>
      <c r="I25" s="2"/>
      <c r="J25" s="2"/>
      <c r="K25" s="2"/>
      <c r="L25" s="2"/>
      <c r="M25" s="2"/>
      <c r="N25" s="3"/>
      <c r="O25" s="2"/>
      <c r="P25" s="3"/>
      <c r="Q25" s="2"/>
      <c r="R25" s="3"/>
      <c r="S25" s="2"/>
      <c r="T25" s="3"/>
      <c r="U25" s="2"/>
      <c r="V25" s="3"/>
      <c r="W25" s="3"/>
      <c r="X25" s="3"/>
      <c r="Y25" s="3"/>
      <c r="Z25" s="3"/>
      <c r="AA25" s="3"/>
      <c r="AB25" s="3"/>
      <c r="AC25" s="2"/>
      <c r="AD25" s="3"/>
      <c r="AE25" s="2"/>
      <c r="AF25" s="3"/>
      <c r="AG25" s="2"/>
      <c r="AH25" s="3"/>
      <c r="AI25" s="2"/>
      <c r="AJ25" s="3"/>
      <c r="AK25" s="2"/>
      <c r="AL25" s="3"/>
      <c r="AM25" s="2"/>
      <c r="AN25" s="3"/>
      <c r="AO25" s="2"/>
      <c r="AP25" s="2"/>
      <c r="AQ25" s="2"/>
      <c r="AR25" s="9">
        <f>SUM(AS25:AT25)</f>
        <v>0</v>
      </c>
      <c r="AS25" s="9">
        <f>SUM(C25:AP25)</f>
        <v>0</v>
      </c>
      <c r="AT25" s="9">
        <f>FREQUENCY(C25:AP25,0)</f>
        <v>0</v>
      </c>
      <c r="AU25" s="60" t="e">
        <f>(AS25)/SUM(AS25,AT25)</f>
        <v>#DIV/0!</v>
      </c>
      <c r="AV25" s="55" t="str">
        <f>"E2.2 - Einbeziehung MmcW in Maßnahmenplanung; n="&amp;(AR25)</f>
        <v>E2.2 - Einbeziehung MmcW in Maßnahmenplanung; n=0</v>
      </c>
    </row>
    <row r="26" spans="1:48" ht="14" thickBot="1" x14ac:dyDescent="0.2">
      <c r="A26" s="138"/>
      <c r="B26" s="53" t="s">
        <v>14</v>
      </c>
      <c r="C26" s="2"/>
      <c r="D26" s="2"/>
      <c r="E26" s="2"/>
      <c r="F26" s="2"/>
      <c r="G26" s="2"/>
      <c r="H26" s="2"/>
      <c r="I26" s="2"/>
      <c r="J26" s="2"/>
      <c r="K26" s="2"/>
      <c r="L26" s="2"/>
      <c r="M26" s="3"/>
      <c r="N26" s="3"/>
      <c r="O26" s="3"/>
      <c r="P26" s="3"/>
      <c r="Q26" s="2"/>
      <c r="R26" s="3"/>
      <c r="S26" s="2"/>
      <c r="T26" s="2"/>
      <c r="U26" s="2"/>
      <c r="V26" s="3"/>
      <c r="W26" s="2"/>
      <c r="X26" s="2"/>
      <c r="Y26" s="2"/>
      <c r="Z26" s="2"/>
      <c r="AA26" s="2"/>
      <c r="AB26" s="2"/>
      <c r="AC26" s="2"/>
      <c r="AD26" s="2"/>
      <c r="AE26" s="2"/>
      <c r="AF26" s="2"/>
      <c r="AG26" s="2"/>
      <c r="AH26" s="2"/>
      <c r="AI26" s="2"/>
      <c r="AJ26" s="2"/>
      <c r="AK26" s="2"/>
      <c r="AL26" s="2"/>
      <c r="AM26" s="2"/>
      <c r="AN26" s="2"/>
      <c r="AO26" s="2"/>
      <c r="AP26" s="2"/>
      <c r="AQ26" s="2"/>
      <c r="AR26" s="9">
        <f>SUM(AS26:AT26)</f>
        <v>0</v>
      </c>
      <c r="AS26" s="9">
        <f>SUM(C26:AP26)</f>
        <v>0</v>
      </c>
      <c r="AT26" s="9">
        <f>FREQUENCY(C26:AP26,0)</f>
        <v>0</v>
      </c>
      <c r="AU26" s="60" t="e">
        <f>(AS26)/SUM(AS26,AT26)</f>
        <v>#DIV/0!</v>
      </c>
      <c r="AV26" s="55" t="str">
        <f>"E3.2 - Schulung und Beratung möglich?; n="&amp;(AR26)</f>
        <v>E3.2 - Schulung und Beratung möglich?; n=0</v>
      </c>
    </row>
    <row r="27" spans="1:48" ht="14" thickBot="1" x14ac:dyDescent="0.2">
      <c r="A27" s="138"/>
      <c r="B27" s="53" t="s">
        <v>86</v>
      </c>
      <c r="C27" s="2"/>
      <c r="D27" s="2"/>
      <c r="E27" s="2"/>
      <c r="F27" s="2"/>
      <c r="G27" s="2"/>
      <c r="H27" s="2"/>
      <c r="I27" s="2"/>
      <c r="J27" s="2"/>
      <c r="K27" s="2"/>
      <c r="L27" s="2"/>
      <c r="M27" s="3"/>
      <c r="N27" s="3"/>
      <c r="O27" s="3"/>
      <c r="P27" s="3"/>
      <c r="Q27" s="2"/>
      <c r="R27" s="3"/>
      <c r="S27" s="2"/>
      <c r="T27" s="2"/>
      <c r="U27" s="2"/>
      <c r="V27" s="3"/>
      <c r="W27" s="2"/>
      <c r="X27" s="2"/>
      <c r="Y27" s="2"/>
      <c r="Z27" s="2"/>
      <c r="AA27" s="2"/>
      <c r="AB27" s="2"/>
      <c r="AC27" s="2"/>
      <c r="AD27" s="2"/>
      <c r="AE27" s="2"/>
      <c r="AF27" s="2"/>
      <c r="AG27" s="2"/>
      <c r="AH27" s="2"/>
      <c r="AI27" s="2"/>
      <c r="AJ27" s="2"/>
      <c r="AK27" s="2"/>
      <c r="AL27" s="2"/>
      <c r="AM27" s="2"/>
      <c r="AN27" s="2"/>
      <c r="AO27" s="2"/>
      <c r="AP27" s="2"/>
      <c r="AQ27" s="2"/>
      <c r="AR27" s="9">
        <f>SUM(AS27:AT27)</f>
        <v>0</v>
      </c>
      <c r="AS27" s="9">
        <f>SUM(C27:AP27)</f>
        <v>0</v>
      </c>
      <c r="AT27" s="9">
        <f>FREQUENCY(C27:AP27,0)</f>
        <v>0</v>
      </c>
      <c r="AU27" s="60" t="e">
        <f>(AS27)/SUM(AS27,AT27)</f>
        <v>#DIV/0!</v>
      </c>
      <c r="AV27" s="55" t="str">
        <f>"E4.2 - Durchführung Wundversorgung möglich?; n="&amp;(AR27)</f>
        <v>E4.2 - Durchführung Wundversorgung möglich?; n=0</v>
      </c>
    </row>
    <row r="28" spans="1:48" ht="6" customHeight="1" thickBot="1" x14ac:dyDescent="0.2">
      <c r="B28" s="54"/>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85"/>
      <c r="AV28" s="56" t="s">
        <v>110</v>
      </c>
    </row>
    <row r="29" spans="1:48" ht="13.5" customHeight="1" thickBot="1" x14ac:dyDescent="0.2">
      <c r="A29" s="136" t="s">
        <v>108</v>
      </c>
      <c r="B29" s="53" t="s">
        <v>103</v>
      </c>
      <c r="C29" s="2"/>
      <c r="D29" s="2"/>
      <c r="E29" s="2"/>
      <c r="F29" s="2"/>
      <c r="G29" s="2"/>
      <c r="H29" s="2"/>
      <c r="I29" s="2"/>
      <c r="J29" s="3"/>
      <c r="K29" s="3"/>
      <c r="L29" s="3"/>
      <c r="M29" s="3"/>
      <c r="N29" s="3"/>
      <c r="O29" s="3"/>
      <c r="P29" s="2"/>
      <c r="Q29" s="2"/>
      <c r="R29" s="2"/>
      <c r="S29" s="2"/>
      <c r="T29" s="3"/>
      <c r="U29" s="3"/>
      <c r="V29" s="3"/>
      <c r="W29" s="2"/>
      <c r="X29" s="3"/>
      <c r="Y29" s="2"/>
      <c r="Z29" s="3"/>
      <c r="AA29" s="2"/>
      <c r="AB29" s="3"/>
      <c r="AC29" s="2"/>
      <c r="AD29" s="3"/>
      <c r="AE29" s="2"/>
      <c r="AF29" s="3"/>
      <c r="AG29" s="2"/>
      <c r="AH29" s="3"/>
      <c r="AI29" s="2"/>
      <c r="AJ29" s="3"/>
      <c r="AK29" s="2"/>
      <c r="AL29" s="3"/>
      <c r="AM29" s="2"/>
      <c r="AN29" s="3"/>
      <c r="AO29" s="2"/>
      <c r="AP29" s="2"/>
      <c r="AQ29" s="2"/>
      <c r="AR29" s="9">
        <f>SUM(AS29:AT29)</f>
        <v>0</v>
      </c>
      <c r="AS29" s="9">
        <f>SUM(C29:AP29)</f>
        <v>0</v>
      </c>
      <c r="AT29" s="9">
        <f>FREQUENCY(C29:AP29,0)</f>
        <v>0</v>
      </c>
      <c r="AU29" s="60" t="e">
        <f>(AS29)/SUM(AS29,AT29)</f>
        <v>#DIV/0!</v>
      </c>
      <c r="AV29" s="55" t="str">
        <f>"E1.5 - Beteiligung an Einschätzung Wundsituation; n="&amp;(AR29)</f>
        <v>E1.5 - Beteiligung an Einschätzung Wundsituation; n=0</v>
      </c>
    </row>
    <row r="30" spans="1:48" ht="14" thickBot="1" x14ac:dyDescent="0.2">
      <c r="A30" s="136"/>
      <c r="B30" s="53" t="s">
        <v>104</v>
      </c>
      <c r="C30" s="2"/>
      <c r="D30" s="2"/>
      <c r="E30" s="2"/>
      <c r="F30" s="2"/>
      <c r="G30" s="2"/>
      <c r="H30" s="2"/>
      <c r="I30" s="2"/>
      <c r="J30" s="3"/>
      <c r="K30" s="3"/>
      <c r="L30" s="3"/>
      <c r="M30" s="3"/>
      <c r="N30" s="3"/>
      <c r="O30" s="3"/>
      <c r="P30" s="2"/>
      <c r="Q30" s="2"/>
      <c r="R30" s="2"/>
      <c r="S30" s="2"/>
      <c r="T30" s="3"/>
      <c r="U30" s="2"/>
      <c r="V30" s="2"/>
      <c r="W30" s="2"/>
      <c r="X30" s="2"/>
      <c r="Y30" s="2"/>
      <c r="Z30" s="2"/>
      <c r="AA30" s="2"/>
      <c r="AB30" s="2"/>
      <c r="AC30" s="2"/>
      <c r="AD30" s="2"/>
      <c r="AE30" s="2"/>
      <c r="AF30" s="2"/>
      <c r="AG30" s="2"/>
      <c r="AH30" s="2"/>
      <c r="AI30" s="2"/>
      <c r="AJ30" s="2"/>
      <c r="AK30" s="2"/>
      <c r="AL30" s="2"/>
      <c r="AM30" s="2"/>
      <c r="AN30" s="2"/>
      <c r="AO30" s="2"/>
      <c r="AP30" s="2"/>
      <c r="AQ30" s="2"/>
      <c r="AR30" s="9">
        <f>SUM(AS30:AT30)</f>
        <v>0</v>
      </c>
      <c r="AS30" s="9">
        <f>SUM(C30:AP30)</f>
        <v>0</v>
      </c>
      <c r="AT30" s="9">
        <f>FREQUENCY(C30:AP30,0)</f>
        <v>0</v>
      </c>
      <c r="AU30" s="60" t="e">
        <f>(AS30)/SUM(AS30,AT30)</f>
        <v>#DIV/0!</v>
      </c>
      <c r="AV30" s="55" t="str">
        <f>"E2.3 - Gemeinsame Planung von Maßnahmen; n="&amp;(AR30)</f>
        <v>E2.3 - Gemeinsame Planung von Maßnahmen; n=0</v>
      </c>
    </row>
    <row r="31" spans="1:48" ht="14" thickBot="1" x14ac:dyDescent="0.2">
      <c r="A31" s="136"/>
      <c r="B31" s="53" t="s">
        <v>105</v>
      </c>
      <c r="C31" s="2"/>
      <c r="D31" s="2"/>
      <c r="E31" s="2"/>
      <c r="F31" s="2"/>
      <c r="G31" s="2"/>
      <c r="H31" s="2"/>
      <c r="I31" s="2"/>
      <c r="J31" s="3"/>
      <c r="K31" s="3"/>
      <c r="L31" s="3"/>
      <c r="M31" s="3"/>
      <c r="N31" s="3"/>
      <c r="O31" s="3"/>
      <c r="P31" s="2"/>
      <c r="Q31" s="2"/>
      <c r="R31" s="2"/>
      <c r="S31" s="2"/>
      <c r="T31" s="3"/>
      <c r="U31" s="2"/>
      <c r="V31" s="2"/>
      <c r="W31" s="2"/>
      <c r="X31" s="2"/>
      <c r="Y31" s="2"/>
      <c r="Z31" s="2"/>
      <c r="AA31" s="2"/>
      <c r="AB31" s="2"/>
      <c r="AC31" s="2"/>
      <c r="AD31" s="2"/>
      <c r="AE31" s="2"/>
      <c r="AF31" s="2"/>
      <c r="AG31" s="2"/>
      <c r="AH31" s="2"/>
      <c r="AI31" s="2"/>
      <c r="AJ31" s="2"/>
      <c r="AK31" s="2"/>
      <c r="AL31" s="2"/>
      <c r="AM31" s="2"/>
      <c r="AN31" s="2"/>
      <c r="AO31" s="2"/>
      <c r="AP31" s="2"/>
      <c r="AQ31" s="2"/>
      <c r="AR31" s="9">
        <f>SUM(AS31:AT31)</f>
        <v>0</v>
      </c>
      <c r="AS31" s="9">
        <f>SUM(C31:AP31)</f>
        <v>0</v>
      </c>
      <c r="AT31" s="9">
        <f>FREQUENCY(C31:AP31,0)</f>
        <v>0</v>
      </c>
      <c r="AU31" s="60" t="e">
        <f>(AS31)/SUM(AS31,AT31)</f>
        <v>#DIV/0!</v>
      </c>
      <c r="AV31" s="55" t="str">
        <f>"E3.3 - Angebot Information, Schulung und Beratung; n="&amp;(AR31)</f>
        <v>E3.3 - Angebot Information, Schulung und Beratung; n=0</v>
      </c>
    </row>
    <row r="32" spans="1:48" ht="14" thickBot="1" x14ac:dyDescent="0.2">
      <c r="A32" s="136"/>
      <c r="B32" s="53" t="s">
        <v>106</v>
      </c>
      <c r="C32" s="2"/>
      <c r="D32" s="2"/>
      <c r="E32" s="2"/>
      <c r="F32" s="2"/>
      <c r="G32" s="2"/>
      <c r="H32" s="2"/>
      <c r="I32" s="2"/>
      <c r="J32" s="3"/>
      <c r="K32" s="3"/>
      <c r="L32" s="3"/>
      <c r="M32" s="3"/>
      <c r="N32" s="3"/>
      <c r="O32" s="3"/>
      <c r="P32" s="2"/>
      <c r="Q32" s="2"/>
      <c r="R32" s="2"/>
      <c r="S32" s="2"/>
      <c r="T32" s="3"/>
      <c r="U32" s="2"/>
      <c r="V32" s="2"/>
      <c r="W32" s="2"/>
      <c r="X32" s="2"/>
      <c r="Y32" s="2"/>
      <c r="Z32" s="2"/>
      <c r="AA32" s="2"/>
      <c r="AB32" s="2"/>
      <c r="AC32" s="2"/>
      <c r="AD32" s="2"/>
      <c r="AE32" s="2"/>
      <c r="AF32" s="2"/>
      <c r="AG32" s="2"/>
      <c r="AH32" s="2"/>
      <c r="AI32" s="2"/>
      <c r="AJ32" s="2"/>
      <c r="AK32" s="2"/>
      <c r="AL32" s="2"/>
      <c r="AM32" s="2"/>
      <c r="AN32" s="2"/>
      <c r="AO32" s="2"/>
      <c r="AP32" s="2"/>
      <c r="AQ32" s="2"/>
      <c r="AR32" s="9">
        <f>SUM(AS32:AT32)</f>
        <v>0</v>
      </c>
      <c r="AS32" s="9">
        <f>SUM(C32:AP32)</f>
        <v>0</v>
      </c>
      <c r="AT32" s="9">
        <f>FREQUENCY(C32:AP32,0)</f>
        <v>0</v>
      </c>
      <c r="AU32" s="60" t="e">
        <f>(AS32)/SUM(AS32,AT32)</f>
        <v>#DIV/0!</v>
      </c>
      <c r="AV32" s="55" t="str">
        <f>"E4.3 - Beteiligung an Umsetzung ausreichend; n="&amp;(AR32)</f>
        <v>E4.3 - Beteiligung an Umsetzung ausreichend; n=0</v>
      </c>
    </row>
    <row r="33" spans="1:48" ht="14" thickBot="1" x14ac:dyDescent="0.2">
      <c r="A33" s="136"/>
      <c r="B33" s="53" t="s">
        <v>107</v>
      </c>
      <c r="C33" s="2"/>
      <c r="D33" s="2"/>
      <c r="E33" s="2"/>
      <c r="F33" s="2"/>
      <c r="G33" s="2"/>
      <c r="H33" s="2"/>
      <c r="I33" s="2"/>
      <c r="J33" s="3"/>
      <c r="K33" s="3"/>
      <c r="L33" s="3"/>
      <c r="M33" s="3"/>
      <c r="N33" s="3"/>
      <c r="O33" s="3"/>
      <c r="P33" s="2"/>
      <c r="Q33" s="2"/>
      <c r="R33" s="2"/>
      <c r="S33" s="2"/>
      <c r="T33" s="3"/>
      <c r="U33" s="3"/>
      <c r="V33" s="2"/>
      <c r="W33" s="2"/>
      <c r="X33" s="3"/>
      <c r="Y33" s="3"/>
      <c r="Z33" s="3"/>
      <c r="AA33" s="2"/>
      <c r="AB33" s="3"/>
      <c r="AC33" s="2"/>
      <c r="AD33" s="2"/>
      <c r="AE33" s="2"/>
      <c r="AF33" s="2"/>
      <c r="AG33" s="2"/>
      <c r="AH33" s="2"/>
      <c r="AI33" s="2"/>
      <c r="AJ33" s="2"/>
      <c r="AK33" s="2"/>
      <c r="AL33" s="2"/>
      <c r="AM33" s="2"/>
      <c r="AN33" s="2"/>
      <c r="AO33" s="2"/>
      <c r="AP33" s="2"/>
      <c r="AQ33" s="2"/>
      <c r="AR33" s="9">
        <f>SUM(AS33:AT33)</f>
        <v>0</v>
      </c>
      <c r="AS33" s="9">
        <f>SUM(C33:AP33)</f>
        <v>0</v>
      </c>
      <c r="AT33" s="9">
        <f>FREQUENCY(C33:AP33,0)</f>
        <v>0</v>
      </c>
      <c r="AU33" s="60" t="e">
        <f>(AS33)/SUM(AS33,AT33)</f>
        <v>#DIV/0!</v>
      </c>
      <c r="AV33" s="55" t="str">
        <f>"E5.3 - Verbesserung der (Wund)Situation; n="&amp;(AR33)</f>
        <v>E5.3 - Verbesserung der (Wund)Situation; n=0</v>
      </c>
    </row>
    <row r="34" spans="1:48" ht="14.5" customHeight="1" x14ac:dyDescent="0.15"/>
    <row r="35" spans="1:48" x14ac:dyDescent="0.15"/>
    <row r="36" spans="1:48" x14ac:dyDescent="0.15"/>
    <row r="37" spans="1:48" x14ac:dyDescent="0.15">
      <c r="AC37" s="11"/>
    </row>
    <row r="38" spans="1:48" x14ac:dyDescent="0.15"/>
    <row r="39" spans="1:48" x14ac:dyDescent="0.15">
      <c r="AC39" s="11"/>
    </row>
    <row r="40" spans="1:48" x14ac:dyDescent="0.15"/>
    <row r="41" spans="1:48" ht="25" x14ac:dyDescent="0.25">
      <c r="B41" s="12"/>
      <c r="F41" s="4"/>
      <c r="G41" s="4"/>
      <c r="H41" s="4"/>
      <c r="I41" s="4"/>
      <c r="J41" s="4"/>
      <c r="K41" s="4"/>
    </row>
    <row r="42" spans="1:48" ht="13.5" customHeight="1" x14ac:dyDescent="0.2">
      <c r="F42" s="4"/>
      <c r="G42" s="4"/>
      <c r="H42" s="4"/>
      <c r="I42" s="4"/>
      <c r="J42" s="4"/>
      <c r="K42" s="4"/>
    </row>
    <row r="43" spans="1:48" ht="20" x14ac:dyDescent="0.2">
      <c r="B43" s="4"/>
      <c r="F43" s="4"/>
      <c r="G43" s="4"/>
      <c r="H43" s="4"/>
      <c r="I43" s="4"/>
      <c r="J43" s="4"/>
      <c r="K43" s="4"/>
    </row>
    <row r="44" spans="1:48" ht="11.25" customHeight="1" x14ac:dyDescent="0.2">
      <c r="F44" s="4"/>
      <c r="G44" s="4"/>
      <c r="H44" s="4"/>
      <c r="I44" s="4"/>
      <c r="J44" s="4"/>
      <c r="K44" s="4"/>
    </row>
    <row r="45" spans="1:48" ht="20" x14ac:dyDescent="0.2">
      <c r="B45" s="4"/>
      <c r="F45" s="4"/>
      <c r="G45" s="4"/>
      <c r="H45" s="4"/>
      <c r="I45" s="4"/>
      <c r="J45" s="4"/>
      <c r="K45" s="4"/>
    </row>
    <row r="46" spans="1:48" ht="20" x14ac:dyDescent="0.2">
      <c r="B46" s="4"/>
      <c r="C46" s="4"/>
      <c r="D46" s="4"/>
      <c r="E46" s="4"/>
      <c r="G46" s="4"/>
      <c r="H46" s="4"/>
      <c r="I46" s="4"/>
      <c r="J46" s="4"/>
      <c r="K46" s="4"/>
    </row>
    <row r="47" spans="1:48" x14ac:dyDescent="0.15"/>
    <row r="48" spans="1:4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spans="4:15" x14ac:dyDescent="0.15"/>
    <row r="66" spans="4:15" x14ac:dyDescent="0.15"/>
    <row r="67" spans="4:15" x14ac:dyDescent="0.15"/>
    <row r="68" spans="4:15" x14ac:dyDescent="0.15"/>
    <row r="69" spans="4:15" s="80" customFormat="1" ht="14" x14ac:dyDescent="0.2">
      <c r="D69" s="81" t="s">
        <v>76</v>
      </c>
      <c r="F69" s="82"/>
      <c r="G69" s="80" t="s">
        <v>11</v>
      </c>
      <c r="J69" s="83"/>
      <c r="K69" s="80" t="s">
        <v>77</v>
      </c>
      <c r="N69" s="84"/>
      <c r="O69" s="80" t="s">
        <v>109</v>
      </c>
    </row>
    <row r="70" spans="4:15" x14ac:dyDescent="0.15"/>
  </sheetData>
  <sheetProtection sheet="1" objects="1" scenarios="1" selectLockedCells="1"/>
  <dataConsolidate/>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A12:A22"/>
    <mergeCell ref="A24:A27"/>
    <mergeCell ref="A29:A33"/>
    <mergeCell ref="B8:Z8"/>
    <mergeCell ref="B2:H2"/>
    <mergeCell ref="B4:Z4"/>
    <mergeCell ref="B6:U6"/>
    <mergeCell ref="V6:Z6"/>
    <mergeCell ref="AA4:AV4"/>
  </mergeCells>
  <pageMargins left="0.43307086614173229" right="0.28160919540229884" top="1.2204724409448819" bottom="1.1417322834645669" header="0.31496062992125984" footer="0.31496062992125984"/>
  <pageSetup paperSize="9" scale="42" fitToWidth="0" fitToHeight="0" pageOrder="overThenDown" orientation="landscape"/>
  <headerFooter alignWithMargins="0">
    <oddFooter>&amp;C© Deutsches Netzwerk für Qualitätsentwicklung in der Pflege (DNQP) 2017</oddFooter>
  </headerFooter>
  <ignoredErrors>
    <ignoredError sqref="AU26:AU27 AU33 AU18:AU22 AU29:AU30 AU12:AU13 AU24" evalError="1"/>
  </ignoredError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C87F-CB06-194C-8160-72830D69114A}">
  <sheetPr>
    <tabColor theme="5" tint="0.39997558519241921"/>
  </sheetPr>
  <dimension ref="A1:BC1760"/>
  <sheetViews>
    <sheetView showGridLines="0" showRowColHeaders="0" tabSelected="1" topLeftCell="C1" zoomScale="125" zoomScaleNormal="150" zoomScalePageLayoutView="40" workbookViewId="0">
      <selection activeCell="D39" sqref="D39"/>
    </sheetView>
  </sheetViews>
  <sheetFormatPr baseColWidth="10" defaultColWidth="0" defaultRowHeight="13" zeroHeight="1" x14ac:dyDescent="0.15"/>
  <cols>
    <col min="1" max="1" width="3.83203125" style="11" bestFit="1" customWidth="1"/>
    <col min="2" max="2" width="4.6640625" customWidth="1"/>
    <col min="3" max="3" width="11.5" customWidth="1"/>
    <col min="4" max="44" width="5.6640625" customWidth="1"/>
    <col min="45" max="47" width="5.5" customWidth="1"/>
    <col min="48" max="48" width="9.6640625" customWidth="1"/>
    <col min="49" max="49" width="67.5" bestFit="1" customWidth="1"/>
    <col min="50" max="50" width="4.1640625" hidden="1" customWidth="1"/>
    <col min="51" max="55" width="0" hidden="1" customWidth="1"/>
    <col min="56" max="16384" width="5" hidden="1"/>
  </cols>
  <sheetData>
    <row r="1" spans="1:49" ht="21" thickBot="1" x14ac:dyDescent="0.25">
      <c r="C1" s="4"/>
      <c r="G1" s="4"/>
      <c r="H1" s="4"/>
      <c r="I1" s="4"/>
      <c r="J1" s="4"/>
      <c r="K1" s="4"/>
      <c r="L1" s="4"/>
    </row>
    <row r="2" spans="1:49" ht="28.5" customHeight="1" thickBot="1" x14ac:dyDescent="0.25">
      <c r="C2" s="105" t="s">
        <v>38</v>
      </c>
      <c r="D2" s="106"/>
      <c r="E2" s="106"/>
      <c r="F2" s="106"/>
      <c r="G2" s="106"/>
      <c r="H2" s="106"/>
      <c r="I2" s="106"/>
      <c r="J2" s="4"/>
      <c r="K2" s="4"/>
      <c r="L2" s="4"/>
    </row>
    <row r="3" spans="1:49" ht="7.5" customHeight="1" x14ac:dyDescent="0.2">
      <c r="C3" s="4"/>
      <c r="D3" s="4"/>
      <c r="E3" s="4"/>
      <c r="F3" s="4"/>
      <c r="H3" s="4"/>
      <c r="I3" s="4"/>
      <c r="J3" s="4"/>
      <c r="K3" s="4"/>
      <c r="L3" s="4"/>
    </row>
    <row r="4" spans="1:49" ht="18" customHeight="1" x14ac:dyDescent="0.2">
      <c r="A4" s="58"/>
      <c r="B4" s="5"/>
      <c r="C4" s="104" t="s">
        <v>36</v>
      </c>
      <c r="D4" s="104"/>
      <c r="E4" s="104"/>
      <c r="F4" s="104"/>
      <c r="G4" s="104"/>
      <c r="H4" s="104"/>
      <c r="I4" s="104"/>
      <c r="J4" s="104"/>
      <c r="K4" s="104"/>
      <c r="L4" s="104"/>
      <c r="M4" s="104"/>
      <c r="N4" s="104"/>
      <c r="O4" s="104"/>
      <c r="P4" s="104"/>
      <c r="Q4" s="104"/>
      <c r="R4" s="104"/>
      <c r="S4" s="104"/>
      <c r="T4" s="104"/>
      <c r="U4" s="104"/>
      <c r="V4" s="104"/>
      <c r="W4" s="104"/>
      <c r="X4" s="104"/>
      <c r="Y4" s="104"/>
      <c r="Z4" s="104"/>
      <c r="AA4" s="104"/>
      <c r="AB4" s="135"/>
      <c r="AC4" s="135"/>
      <c r="AD4" s="135"/>
      <c r="AE4" s="135"/>
      <c r="AF4" s="135"/>
      <c r="AG4" s="135"/>
      <c r="AH4" s="135"/>
      <c r="AI4" s="135"/>
      <c r="AJ4" s="135"/>
      <c r="AK4" s="135"/>
      <c r="AL4" s="135"/>
      <c r="AM4" s="135"/>
      <c r="AN4" s="135"/>
      <c r="AO4" s="135"/>
      <c r="AP4" s="135"/>
      <c r="AQ4" s="135"/>
      <c r="AR4" s="135"/>
      <c r="AS4" s="135"/>
      <c r="AT4" s="135"/>
      <c r="AU4" s="135"/>
      <c r="AV4" s="135"/>
      <c r="AW4" s="135"/>
    </row>
    <row r="5" spans="1:49" ht="7.5" customHeight="1" x14ac:dyDescent="0.2">
      <c r="A5" s="58"/>
      <c r="B5" s="5"/>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49" ht="28.5" customHeight="1" thickBot="1" x14ac:dyDescent="0.2">
      <c r="C6" s="140" t="s">
        <v>62</v>
      </c>
      <c r="D6" s="140"/>
      <c r="E6" s="140"/>
      <c r="F6" s="140"/>
      <c r="G6" s="140"/>
      <c r="H6" s="140"/>
      <c r="I6" s="140"/>
      <c r="J6" s="140"/>
      <c r="K6" s="140"/>
      <c r="L6" s="140"/>
      <c r="M6" s="140"/>
      <c r="N6" s="140"/>
      <c r="O6" s="140"/>
      <c r="P6" s="140"/>
      <c r="Q6" s="140"/>
      <c r="R6" s="140"/>
      <c r="S6" s="140"/>
      <c r="T6" s="141">
        <v>0</v>
      </c>
      <c r="U6" s="141"/>
      <c r="V6" s="141"/>
      <c r="W6" s="141"/>
      <c r="X6" s="142" t="s">
        <v>63</v>
      </c>
      <c r="Y6" s="143"/>
      <c r="Z6" s="143"/>
      <c r="AA6" s="143"/>
      <c r="AF6" s="21"/>
      <c r="AG6" s="21"/>
      <c r="AH6" s="21"/>
      <c r="AI6" s="21"/>
      <c r="AJ6" s="21"/>
      <c r="AK6" s="21"/>
      <c r="AL6" s="21"/>
      <c r="AM6" s="21"/>
      <c r="AN6" s="21"/>
      <c r="AO6" s="21"/>
      <c r="AP6" s="21"/>
      <c r="AQ6" s="21"/>
      <c r="AR6" s="21"/>
      <c r="AS6" s="21"/>
      <c r="AT6" s="21"/>
      <c r="AU6" s="21"/>
      <c r="AV6" s="21"/>
      <c r="AW6" s="22"/>
    </row>
    <row r="7" spans="1:49" ht="28.5" customHeight="1" x14ac:dyDescent="0.15">
      <c r="C7" s="144" t="s">
        <v>64</v>
      </c>
      <c r="D7" s="144"/>
      <c r="E7" s="144"/>
      <c r="F7" s="144"/>
      <c r="G7" s="144"/>
      <c r="H7" s="144"/>
      <c r="I7" s="144"/>
      <c r="J7" s="144"/>
      <c r="K7" s="144"/>
      <c r="L7" s="144"/>
      <c r="M7" s="144"/>
      <c r="N7" s="144"/>
      <c r="O7" s="144"/>
      <c r="P7" s="144"/>
      <c r="Q7" s="144"/>
      <c r="R7" s="144"/>
      <c r="S7" s="144"/>
      <c r="T7" s="145">
        <v>0</v>
      </c>
      <c r="U7" s="145"/>
      <c r="V7" s="145"/>
      <c r="W7" s="145"/>
      <c r="X7" s="146" t="e">
        <f>T7/T6</f>
        <v>#DIV/0!</v>
      </c>
      <c r="Y7" s="147"/>
      <c r="Z7" s="147"/>
      <c r="AA7" s="147"/>
      <c r="AF7" s="21"/>
      <c r="AG7" s="21"/>
      <c r="AH7" s="21"/>
      <c r="AI7" s="21"/>
      <c r="AJ7" s="21"/>
      <c r="AK7" s="21"/>
      <c r="AL7" s="21"/>
      <c r="AM7" s="21"/>
      <c r="AN7" s="21"/>
      <c r="AO7" s="21"/>
      <c r="AP7" s="21"/>
      <c r="AQ7" s="21"/>
      <c r="AR7" s="21"/>
      <c r="AS7" s="21"/>
      <c r="AT7" s="21"/>
      <c r="AU7" s="21"/>
      <c r="AV7" s="21"/>
      <c r="AW7" s="22"/>
    </row>
    <row r="8" spans="1:49" ht="7.5" customHeight="1" x14ac:dyDescent="0.15"/>
    <row r="9" spans="1:49" ht="66" hidden="1" customHeight="1" x14ac:dyDescent="0.15">
      <c r="C9" s="139" t="s">
        <v>28</v>
      </c>
      <c r="D9" s="139"/>
      <c r="E9" s="139"/>
      <c r="F9" s="139"/>
      <c r="G9" s="139"/>
      <c r="H9" s="139"/>
      <c r="I9" s="139"/>
      <c r="J9" s="139"/>
      <c r="K9" s="139"/>
      <c r="L9" s="139"/>
      <c r="M9" s="139"/>
      <c r="N9" s="139"/>
      <c r="O9" s="139"/>
      <c r="P9" s="139"/>
      <c r="Q9" s="139"/>
      <c r="R9" s="139"/>
      <c r="S9" s="139"/>
      <c r="T9" s="139"/>
      <c r="U9" s="139"/>
      <c r="V9" s="139"/>
      <c r="W9" s="139"/>
      <c r="X9" s="139"/>
      <c r="Y9" s="139"/>
      <c r="Z9" s="139"/>
      <c r="AA9" s="139"/>
      <c r="AB9" s="21"/>
      <c r="AC9" s="21"/>
      <c r="AD9" s="21"/>
      <c r="AE9" s="21"/>
      <c r="AF9" s="21"/>
      <c r="AG9" s="21"/>
      <c r="AH9" s="21"/>
      <c r="AI9" s="21"/>
      <c r="AJ9" s="21"/>
      <c r="AK9" s="21"/>
      <c r="AL9" s="21"/>
      <c r="AM9" s="21"/>
      <c r="AN9" s="21"/>
      <c r="AO9" s="21"/>
      <c r="AP9" s="21"/>
      <c r="AQ9" s="21"/>
      <c r="AR9" s="21"/>
      <c r="AS9" s="21"/>
      <c r="AT9" s="21"/>
      <c r="AU9" s="21"/>
      <c r="AV9" s="21"/>
      <c r="AW9" s="22"/>
    </row>
    <row r="10" spans="1:49" ht="7.5" customHeight="1" x14ac:dyDescent="0.1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1:49" ht="17.25" customHeight="1" thickBot="1" x14ac:dyDescent="0.2">
      <c r="C11" s="153" t="s">
        <v>73</v>
      </c>
      <c r="D11" s="153"/>
      <c r="E11" s="153"/>
      <c r="F11" s="153"/>
      <c r="G11" s="153"/>
      <c r="H11" s="153"/>
      <c r="I11" s="153"/>
      <c r="J11" s="153"/>
      <c r="K11" s="153"/>
      <c r="L11" s="153"/>
      <c r="M11" s="153"/>
      <c r="N11" s="153"/>
      <c r="O11" s="153"/>
      <c r="P11" s="153"/>
      <c r="Q11" s="153"/>
      <c r="R11" s="153"/>
      <c r="S11" s="153"/>
      <c r="T11" s="153"/>
      <c r="U11" s="153"/>
      <c r="V11" s="153"/>
      <c r="W11" s="153"/>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49" ht="14" thickBot="1" x14ac:dyDescent="0.2">
      <c r="C12" s="1"/>
      <c r="D12" s="1">
        <v>1</v>
      </c>
      <c r="E12" s="1">
        <v>2</v>
      </c>
      <c r="F12" s="1">
        <v>3</v>
      </c>
      <c r="G12" s="1">
        <v>4</v>
      </c>
      <c r="H12" s="1">
        <v>5</v>
      </c>
      <c r="I12" s="1">
        <v>6</v>
      </c>
      <c r="J12" s="1">
        <v>7</v>
      </c>
      <c r="K12" s="1">
        <v>8</v>
      </c>
      <c r="L12" s="1">
        <v>9</v>
      </c>
      <c r="M12" s="1">
        <v>10</v>
      </c>
      <c r="N12" s="1">
        <v>11</v>
      </c>
      <c r="O12" s="1">
        <v>12</v>
      </c>
      <c r="P12" s="1">
        <v>13</v>
      </c>
      <c r="Q12" s="1">
        <v>14</v>
      </c>
      <c r="R12" s="1">
        <v>15</v>
      </c>
      <c r="S12" s="1">
        <v>16</v>
      </c>
      <c r="T12" s="1">
        <v>17</v>
      </c>
      <c r="U12" s="1">
        <v>18</v>
      </c>
      <c r="V12" s="1">
        <v>19</v>
      </c>
      <c r="W12" s="1">
        <v>20</v>
      </c>
      <c r="X12" s="1">
        <v>21</v>
      </c>
      <c r="Y12" s="1">
        <v>22</v>
      </c>
      <c r="Z12" s="1">
        <v>23</v>
      </c>
      <c r="AA12" s="1">
        <v>24</v>
      </c>
      <c r="AB12" s="1">
        <v>25</v>
      </c>
      <c r="AC12" s="1">
        <v>26</v>
      </c>
      <c r="AD12" s="1">
        <v>27</v>
      </c>
      <c r="AE12" s="1">
        <v>28</v>
      </c>
      <c r="AF12" s="1">
        <v>29</v>
      </c>
      <c r="AG12" s="1">
        <v>30</v>
      </c>
      <c r="AH12" s="1">
        <v>31</v>
      </c>
      <c r="AI12" s="1">
        <v>32</v>
      </c>
      <c r="AJ12" s="1">
        <v>33</v>
      </c>
      <c r="AK12" s="1">
        <v>34</v>
      </c>
      <c r="AL12" s="1">
        <v>35</v>
      </c>
      <c r="AM12" s="1">
        <v>36</v>
      </c>
      <c r="AN12" s="1">
        <v>37</v>
      </c>
      <c r="AO12" s="1">
        <v>38</v>
      </c>
      <c r="AP12" s="1">
        <v>39</v>
      </c>
      <c r="AQ12" s="1">
        <v>40</v>
      </c>
      <c r="AR12" s="7"/>
      <c r="AS12" s="1" t="s">
        <v>3</v>
      </c>
      <c r="AT12" s="1" t="s">
        <v>0</v>
      </c>
      <c r="AU12" s="1"/>
      <c r="AV12" s="1" t="s">
        <v>2</v>
      </c>
      <c r="AW12" s="8"/>
    </row>
    <row r="13" spans="1:49" ht="13.5" customHeight="1" thickBot="1" x14ac:dyDescent="0.2">
      <c r="A13" s="148" t="s">
        <v>65</v>
      </c>
      <c r="B13" s="150" t="s">
        <v>112</v>
      </c>
      <c r="C13" s="59" t="s">
        <v>66</v>
      </c>
      <c r="D13" s="3"/>
      <c r="E13" s="2"/>
      <c r="F13" s="2"/>
      <c r="G13" s="2"/>
      <c r="H13" s="2"/>
      <c r="I13" s="2"/>
      <c r="J13" s="2"/>
      <c r="K13" s="2"/>
      <c r="L13" s="3"/>
      <c r="M13" s="3"/>
      <c r="N13" s="2"/>
      <c r="O13" s="2"/>
      <c r="P13" s="2"/>
      <c r="Q13" s="2"/>
      <c r="R13" s="2"/>
      <c r="S13" s="2"/>
      <c r="T13" s="2"/>
      <c r="U13" s="3"/>
      <c r="V13" s="2"/>
      <c r="W13" s="3"/>
      <c r="X13" s="2"/>
      <c r="Y13" s="3"/>
      <c r="Z13" s="2"/>
      <c r="AA13" s="3"/>
      <c r="AB13" s="2"/>
      <c r="AC13" s="3"/>
      <c r="AD13" s="2"/>
      <c r="AE13" s="3"/>
      <c r="AF13" s="2"/>
      <c r="AG13" s="3"/>
      <c r="AH13" s="2"/>
      <c r="AI13" s="3"/>
      <c r="AJ13" s="2"/>
      <c r="AK13" s="3"/>
      <c r="AL13" s="2"/>
      <c r="AM13" s="3"/>
      <c r="AN13" s="2"/>
      <c r="AO13" s="3"/>
      <c r="AP13" s="2"/>
      <c r="AQ13" s="3"/>
      <c r="AR13" s="2"/>
      <c r="AS13" s="9">
        <f>SUM(D13:AR17)</f>
        <v>0</v>
      </c>
      <c r="AT13" s="9">
        <f t="shared" ref="AT13:AT42" si="0">SUM(D13:AQ13)</f>
        <v>0</v>
      </c>
      <c r="AU13" s="9"/>
      <c r="AV13" s="60" t="e">
        <f>AT13/AS13</f>
        <v>#DIV/0!</v>
      </c>
      <c r="AW13" s="154" t="str">
        <f>"S1a  Identifikation Menschen m. chronischen Wunden; n="&amp;(T7)</f>
        <v>S1a  Identifikation Menschen m. chronischen Wunden; n=0</v>
      </c>
    </row>
    <row r="14" spans="1:49" ht="14" thickBot="1" x14ac:dyDescent="0.2">
      <c r="A14" s="149"/>
      <c r="B14" s="150"/>
      <c r="C14" s="59" t="s">
        <v>67</v>
      </c>
      <c r="D14" s="3"/>
      <c r="E14" s="2"/>
      <c r="F14" s="2"/>
      <c r="G14" s="2"/>
      <c r="H14" s="3"/>
      <c r="I14" s="3"/>
      <c r="J14" s="3"/>
      <c r="K14" s="3"/>
      <c r="L14" s="2"/>
      <c r="M14" s="3"/>
      <c r="N14" s="2"/>
      <c r="O14" s="2"/>
      <c r="P14" s="2"/>
      <c r="Q14" s="3"/>
      <c r="R14" s="3"/>
      <c r="S14" s="3"/>
      <c r="T14" s="3"/>
      <c r="U14" s="2"/>
      <c r="V14" s="2"/>
      <c r="W14" s="2"/>
      <c r="X14" s="2"/>
      <c r="Y14" s="2"/>
      <c r="Z14" s="2"/>
      <c r="AA14" s="2"/>
      <c r="AB14" s="2"/>
      <c r="AC14" s="2"/>
      <c r="AD14" s="2"/>
      <c r="AE14" s="2"/>
      <c r="AF14" s="2"/>
      <c r="AG14" s="2"/>
      <c r="AH14" s="2"/>
      <c r="AI14" s="2"/>
      <c r="AJ14" s="2"/>
      <c r="AK14" s="2"/>
      <c r="AL14" s="2"/>
      <c r="AM14" s="2"/>
      <c r="AN14" s="2"/>
      <c r="AO14" s="2"/>
      <c r="AP14" s="2"/>
      <c r="AQ14" s="2"/>
      <c r="AR14" s="2"/>
      <c r="AS14" s="9">
        <f>SUM(D13:AR17)</f>
        <v>0</v>
      </c>
      <c r="AT14" s="9">
        <f t="shared" si="0"/>
        <v>0</v>
      </c>
      <c r="AU14" s="9"/>
      <c r="AV14" s="60" t="e">
        <f t="shared" ref="AV14:AV42" si="1">AT14/AS14</f>
        <v>#DIV/0!</v>
      </c>
      <c r="AW14" s="154"/>
    </row>
    <row r="15" spans="1:49" ht="14" thickBot="1" x14ac:dyDescent="0.2">
      <c r="A15" s="149"/>
      <c r="B15" s="150"/>
      <c r="C15" s="59" t="s">
        <v>68</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9">
        <f>SUM(D13:AR17)</f>
        <v>0</v>
      </c>
      <c r="AT15" s="9">
        <f t="shared" si="0"/>
        <v>0</v>
      </c>
      <c r="AU15" s="9"/>
      <c r="AV15" s="60" t="e">
        <f t="shared" si="1"/>
        <v>#DIV/0!</v>
      </c>
      <c r="AW15" s="154"/>
    </row>
    <row r="16" spans="1:49" ht="14" thickBot="1" x14ac:dyDescent="0.2">
      <c r="A16" s="149"/>
      <c r="B16" s="150"/>
      <c r="C16" s="59" t="s">
        <v>69</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9">
        <f>SUM(D13:AR17)</f>
        <v>0</v>
      </c>
      <c r="AT16" s="9">
        <f t="shared" si="0"/>
        <v>0</v>
      </c>
      <c r="AU16" s="9"/>
      <c r="AV16" s="60" t="e">
        <f t="shared" si="1"/>
        <v>#DIV/0!</v>
      </c>
      <c r="AW16" s="154"/>
    </row>
    <row r="17" spans="1:49" ht="14" thickBot="1" x14ac:dyDescent="0.2">
      <c r="A17" s="149"/>
      <c r="B17" s="151"/>
      <c r="C17" s="61" t="s">
        <v>70</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3">
        <f>SUM(D13:AR17)</f>
        <v>0</v>
      </c>
      <c r="AT17" s="63">
        <f t="shared" si="0"/>
        <v>0</v>
      </c>
      <c r="AU17" s="63"/>
      <c r="AV17" s="64" t="e">
        <f t="shared" si="1"/>
        <v>#DIV/0!</v>
      </c>
      <c r="AW17" s="155"/>
    </row>
    <row r="18" spans="1:49" ht="13.5" customHeight="1" thickTop="1" thickBot="1" x14ac:dyDescent="0.2">
      <c r="A18" s="149"/>
      <c r="B18" s="152" t="s">
        <v>113</v>
      </c>
      <c r="C18" s="65" t="s">
        <v>66</v>
      </c>
      <c r="D18" s="3"/>
      <c r="E18" s="2"/>
      <c r="F18" s="2"/>
      <c r="G18" s="2"/>
      <c r="H18" s="2"/>
      <c r="I18" s="2"/>
      <c r="J18" s="2"/>
      <c r="K18" s="2"/>
      <c r="L18" s="3"/>
      <c r="M18" s="3"/>
      <c r="N18" s="2"/>
      <c r="O18" s="2"/>
      <c r="P18" s="2"/>
      <c r="Q18" s="2"/>
      <c r="R18" s="2"/>
      <c r="S18" s="2"/>
      <c r="T18" s="2"/>
      <c r="U18" s="3"/>
      <c r="V18" s="2"/>
      <c r="W18" s="3"/>
      <c r="X18" s="67"/>
      <c r="Y18" s="66"/>
      <c r="Z18" s="67"/>
      <c r="AA18" s="66"/>
      <c r="AB18" s="67"/>
      <c r="AC18" s="66"/>
      <c r="AD18" s="67"/>
      <c r="AE18" s="66"/>
      <c r="AF18" s="67"/>
      <c r="AG18" s="66"/>
      <c r="AH18" s="67"/>
      <c r="AI18" s="66"/>
      <c r="AJ18" s="67"/>
      <c r="AK18" s="66"/>
      <c r="AL18" s="67"/>
      <c r="AM18" s="66"/>
      <c r="AN18" s="67"/>
      <c r="AO18" s="66"/>
      <c r="AP18" s="67"/>
      <c r="AQ18" s="66"/>
      <c r="AR18" s="67"/>
      <c r="AS18" s="68">
        <f>SUM(D18:AR22)</f>
        <v>0</v>
      </c>
      <c r="AT18" s="68">
        <f t="shared" si="0"/>
        <v>0</v>
      </c>
      <c r="AU18" s="68"/>
      <c r="AV18" s="69" t="e">
        <f t="shared" si="1"/>
        <v>#DIV/0!</v>
      </c>
      <c r="AW18" s="156" t="str">
        <f>"S1b Einschätzung Wundsituation + Beeinrächtigungen; n="&amp;(T7)</f>
        <v>S1b Einschätzung Wundsituation + Beeinrächtigungen; n=0</v>
      </c>
    </row>
    <row r="19" spans="1:49" ht="14" thickBot="1" x14ac:dyDescent="0.2">
      <c r="A19" s="149"/>
      <c r="B19" s="150"/>
      <c r="C19" s="59" t="s">
        <v>67</v>
      </c>
      <c r="D19" s="3"/>
      <c r="E19" s="2"/>
      <c r="F19" s="2"/>
      <c r="G19" s="2"/>
      <c r="H19" s="3"/>
      <c r="I19" s="3"/>
      <c r="J19" s="3"/>
      <c r="K19" s="3"/>
      <c r="L19" s="2"/>
      <c r="M19" s="3"/>
      <c r="N19" s="2"/>
      <c r="O19" s="2"/>
      <c r="P19" s="2"/>
      <c r="Q19" s="3"/>
      <c r="R19" s="3"/>
      <c r="S19" s="3"/>
      <c r="T19" s="3"/>
      <c r="U19" s="2"/>
      <c r="V19" s="2"/>
      <c r="W19" s="2"/>
      <c r="X19" s="2"/>
      <c r="Y19" s="2"/>
      <c r="Z19" s="2"/>
      <c r="AA19" s="2"/>
      <c r="AB19" s="2"/>
      <c r="AC19" s="2"/>
      <c r="AD19" s="2"/>
      <c r="AE19" s="2"/>
      <c r="AF19" s="2"/>
      <c r="AG19" s="2"/>
      <c r="AH19" s="2"/>
      <c r="AI19" s="2"/>
      <c r="AJ19" s="2"/>
      <c r="AK19" s="2"/>
      <c r="AL19" s="2"/>
      <c r="AM19" s="2"/>
      <c r="AN19" s="2"/>
      <c r="AO19" s="2"/>
      <c r="AP19" s="2"/>
      <c r="AQ19" s="2"/>
      <c r="AR19" s="2"/>
      <c r="AS19" s="9">
        <f>SUM(D18:AR22)</f>
        <v>0</v>
      </c>
      <c r="AT19" s="9">
        <f t="shared" si="0"/>
        <v>0</v>
      </c>
      <c r="AU19" s="9"/>
      <c r="AV19" s="60" t="e">
        <f t="shared" si="1"/>
        <v>#DIV/0!</v>
      </c>
      <c r="AW19" s="154"/>
    </row>
    <row r="20" spans="1:49" ht="14" thickBot="1" x14ac:dyDescent="0.2">
      <c r="A20" s="149"/>
      <c r="B20" s="150"/>
      <c r="C20" s="59" t="s">
        <v>68</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9">
        <f>SUM(D18:AR22)</f>
        <v>0</v>
      </c>
      <c r="AT20" s="9">
        <f t="shared" si="0"/>
        <v>0</v>
      </c>
      <c r="AU20" s="9"/>
      <c r="AV20" s="60" t="e">
        <f t="shared" si="1"/>
        <v>#DIV/0!</v>
      </c>
      <c r="AW20" s="154"/>
    </row>
    <row r="21" spans="1:49" ht="14" thickBot="1" x14ac:dyDescent="0.2">
      <c r="A21" s="149"/>
      <c r="B21" s="150"/>
      <c r="C21" s="59" t="s">
        <v>69</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9">
        <f>SUM(D18:AR22)</f>
        <v>0</v>
      </c>
      <c r="AT21" s="9">
        <f t="shared" si="0"/>
        <v>0</v>
      </c>
      <c r="AU21" s="9"/>
      <c r="AV21" s="60" t="e">
        <f t="shared" si="1"/>
        <v>#DIV/0!</v>
      </c>
      <c r="AW21" s="154"/>
    </row>
    <row r="22" spans="1:49" ht="14" thickBot="1" x14ac:dyDescent="0.2">
      <c r="A22" s="149"/>
      <c r="B22" s="151"/>
      <c r="C22" s="61" t="s">
        <v>70</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3">
        <f>SUM(D18:AR22)</f>
        <v>0</v>
      </c>
      <c r="AT22" s="63">
        <f t="shared" si="0"/>
        <v>0</v>
      </c>
      <c r="AU22" s="63"/>
      <c r="AV22" s="64" t="e">
        <f t="shared" si="1"/>
        <v>#DIV/0!</v>
      </c>
      <c r="AW22" s="155"/>
    </row>
    <row r="23" spans="1:49" ht="13.5" customHeight="1" thickTop="1" thickBot="1" x14ac:dyDescent="0.2">
      <c r="A23" s="149"/>
      <c r="B23" s="152" t="s">
        <v>71</v>
      </c>
      <c r="C23" s="65" t="s">
        <v>66</v>
      </c>
      <c r="D23" s="3"/>
      <c r="E23" s="2"/>
      <c r="F23" s="2"/>
      <c r="G23" s="2"/>
      <c r="H23" s="2"/>
      <c r="I23" s="2"/>
      <c r="J23" s="2"/>
      <c r="K23" s="2"/>
      <c r="L23" s="3"/>
      <c r="M23" s="3"/>
      <c r="N23" s="2"/>
      <c r="O23" s="2"/>
      <c r="P23" s="2"/>
      <c r="Q23" s="2"/>
      <c r="R23" s="2"/>
      <c r="S23" s="2"/>
      <c r="T23" s="2"/>
      <c r="U23" s="3"/>
      <c r="V23" s="2"/>
      <c r="W23" s="3"/>
      <c r="X23" s="67"/>
      <c r="Y23" s="66"/>
      <c r="Z23" s="67"/>
      <c r="AA23" s="66"/>
      <c r="AB23" s="67"/>
      <c r="AC23" s="66"/>
      <c r="AD23" s="67"/>
      <c r="AE23" s="66"/>
      <c r="AF23" s="67"/>
      <c r="AG23" s="66"/>
      <c r="AH23" s="67"/>
      <c r="AI23" s="66"/>
      <c r="AJ23" s="67"/>
      <c r="AK23" s="66"/>
      <c r="AL23" s="67"/>
      <c r="AM23" s="66"/>
      <c r="AN23" s="67"/>
      <c r="AO23" s="66"/>
      <c r="AP23" s="67"/>
      <c r="AQ23" s="66"/>
      <c r="AR23" s="67"/>
      <c r="AS23" s="68">
        <f>SUM(D23:AR27)</f>
        <v>0</v>
      </c>
      <c r="AT23" s="68">
        <f t="shared" si="0"/>
        <v>0</v>
      </c>
      <c r="AU23" s="68"/>
      <c r="AV23" s="69" t="e">
        <f t="shared" si="1"/>
        <v>#DIV/0!</v>
      </c>
      <c r="AW23" s="156" t="str">
        <f>"S2a Planung von Maßnahmen; n="&amp;(T7)</f>
        <v>S2a Planung von Maßnahmen; n=0</v>
      </c>
    </row>
    <row r="24" spans="1:49" ht="14" thickBot="1" x14ac:dyDescent="0.2">
      <c r="A24" s="149"/>
      <c r="B24" s="150"/>
      <c r="C24" s="59" t="s">
        <v>67</v>
      </c>
      <c r="D24" s="3"/>
      <c r="E24" s="2"/>
      <c r="F24" s="2"/>
      <c r="G24" s="2"/>
      <c r="H24" s="3"/>
      <c r="I24" s="3"/>
      <c r="J24" s="3"/>
      <c r="K24" s="3"/>
      <c r="L24" s="2"/>
      <c r="M24" s="3"/>
      <c r="N24" s="2"/>
      <c r="O24" s="2"/>
      <c r="P24" s="2"/>
      <c r="Q24" s="3"/>
      <c r="R24" s="3"/>
      <c r="S24" s="3"/>
      <c r="T24" s="3"/>
      <c r="U24" s="2"/>
      <c r="V24" s="2"/>
      <c r="W24" s="2"/>
      <c r="X24" s="2"/>
      <c r="Y24" s="2"/>
      <c r="Z24" s="2"/>
      <c r="AA24" s="2"/>
      <c r="AB24" s="2"/>
      <c r="AC24" s="2"/>
      <c r="AD24" s="2"/>
      <c r="AE24" s="2"/>
      <c r="AF24" s="2"/>
      <c r="AG24" s="2"/>
      <c r="AH24" s="2"/>
      <c r="AI24" s="2"/>
      <c r="AJ24" s="2"/>
      <c r="AK24" s="2"/>
      <c r="AL24" s="2"/>
      <c r="AM24" s="2"/>
      <c r="AN24" s="2"/>
      <c r="AO24" s="2"/>
      <c r="AP24" s="2"/>
      <c r="AQ24" s="2"/>
      <c r="AR24" s="2"/>
      <c r="AS24" s="9">
        <f>SUM(D23:AR27)</f>
        <v>0</v>
      </c>
      <c r="AT24" s="9">
        <f t="shared" si="0"/>
        <v>0</v>
      </c>
      <c r="AU24" s="9"/>
      <c r="AV24" s="60" t="e">
        <f t="shared" si="1"/>
        <v>#DIV/0!</v>
      </c>
      <c r="AW24" s="154"/>
    </row>
    <row r="25" spans="1:49" ht="14" thickBot="1" x14ac:dyDescent="0.2">
      <c r="A25" s="149"/>
      <c r="B25" s="150"/>
      <c r="C25" s="59" t="s">
        <v>68</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9">
        <f>SUM(D23:AR27)</f>
        <v>0</v>
      </c>
      <c r="AT25" s="9">
        <f t="shared" si="0"/>
        <v>0</v>
      </c>
      <c r="AU25" s="9"/>
      <c r="AV25" s="60" t="e">
        <f t="shared" si="1"/>
        <v>#DIV/0!</v>
      </c>
      <c r="AW25" s="154"/>
    </row>
    <row r="26" spans="1:49" ht="14" thickBot="1" x14ac:dyDescent="0.2">
      <c r="A26" s="149"/>
      <c r="B26" s="150"/>
      <c r="C26" s="59" t="s">
        <v>69</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9">
        <f>SUM(D23:AR27)</f>
        <v>0</v>
      </c>
      <c r="AT26" s="9">
        <f t="shared" si="0"/>
        <v>0</v>
      </c>
      <c r="AU26" s="9"/>
      <c r="AV26" s="60" t="e">
        <f t="shared" si="1"/>
        <v>#DIV/0!</v>
      </c>
      <c r="AW26" s="154"/>
    </row>
    <row r="27" spans="1:49" ht="14" thickBot="1" x14ac:dyDescent="0.2">
      <c r="A27" s="149"/>
      <c r="B27" s="151"/>
      <c r="C27" s="61" t="s">
        <v>70</v>
      </c>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3">
        <f>SUM(D23:AR27)</f>
        <v>0</v>
      </c>
      <c r="AT27" s="63">
        <f t="shared" si="0"/>
        <v>0</v>
      </c>
      <c r="AU27" s="63"/>
      <c r="AV27" s="64" t="e">
        <f t="shared" si="1"/>
        <v>#DIV/0!</v>
      </c>
      <c r="AW27" s="155"/>
    </row>
    <row r="28" spans="1:49" ht="13.5" customHeight="1" thickTop="1" thickBot="1" x14ac:dyDescent="0.2">
      <c r="A28" s="149"/>
      <c r="B28" s="152" t="s">
        <v>114</v>
      </c>
      <c r="C28" s="65" t="s">
        <v>66</v>
      </c>
      <c r="D28" s="3"/>
      <c r="E28" s="2"/>
      <c r="F28" s="2"/>
      <c r="G28" s="2"/>
      <c r="H28" s="2"/>
      <c r="I28" s="2"/>
      <c r="J28" s="2"/>
      <c r="K28" s="2"/>
      <c r="L28" s="3"/>
      <c r="M28" s="3"/>
      <c r="N28" s="2"/>
      <c r="O28" s="2"/>
      <c r="P28" s="2"/>
      <c r="Q28" s="2"/>
      <c r="R28" s="2"/>
      <c r="S28" s="2"/>
      <c r="T28" s="2"/>
      <c r="U28" s="3"/>
      <c r="V28" s="2"/>
      <c r="W28" s="3"/>
      <c r="X28" s="67"/>
      <c r="Y28" s="66"/>
      <c r="Z28" s="67"/>
      <c r="AA28" s="66"/>
      <c r="AB28" s="67"/>
      <c r="AC28" s="66"/>
      <c r="AD28" s="67"/>
      <c r="AE28" s="66"/>
      <c r="AF28" s="67"/>
      <c r="AG28" s="66"/>
      <c r="AH28" s="67"/>
      <c r="AI28" s="66"/>
      <c r="AJ28" s="67"/>
      <c r="AK28" s="66"/>
      <c r="AL28" s="67"/>
      <c r="AM28" s="66"/>
      <c r="AN28" s="67"/>
      <c r="AO28" s="66"/>
      <c r="AP28" s="67"/>
      <c r="AQ28" s="66"/>
      <c r="AR28" s="67"/>
      <c r="AS28" s="68">
        <f>SUM(D28:AR32)</f>
        <v>0</v>
      </c>
      <c r="AT28" s="68">
        <f t="shared" ref="AT28:AT37" si="2">SUM(D28:AQ28)</f>
        <v>0</v>
      </c>
      <c r="AU28" s="68"/>
      <c r="AV28" s="69" t="e">
        <f t="shared" ref="AV28:AV37" si="3">AT28/AS28</f>
        <v>#DIV/0!</v>
      </c>
      <c r="AW28" s="156" t="str">
        <f>"S3a Information, Schulung und Beratung; n="&amp;(T7)</f>
        <v>S3a Information, Schulung und Beratung; n=0</v>
      </c>
    </row>
    <row r="29" spans="1:49" ht="14" thickBot="1" x14ac:dyDescent="0.2">
      <c r="A29" s="149"/>
      <c r="B29" s="150"/>
      <c r="C29" s="59" t="s">
        <v>67</v>
      </c>
      <c r="D29" s="3"/>
      <c r="E29" s="2"/>
      <c r="F29" s="2"/>
      <c r="G29" s="2"/>
      <c r="H29" s="3"/>
      <c r="I29" s="3"/>
      <c r="J29" s="3"/>
      <c r="K29" s="3"/>
      <c r="L29" s="2"/>
      <c r="M29" s="3"/>
      <c r="N29" s="2"/>
      <c r="O29" s="2"/>
      <c r="P29" s="2"/>
      <c r="Q29" s="3"/>
      <c r="R29" s="3"/>
      <c r="S29" s="3"/>
      <c r="T29" s="3"/>
      <c r="U29" s="2"/>
      <c r="V29" s="2"/>
      <c r="W29" s="2"/>
      <c r="X29" s="2"/>
      <c r="Y29" s="2"/>
      <c r="Z29" s="2"/>
      <c r="AA29" s="2"/>
      <c r="AB29" s="2"/>
      <c r="AC29" s="2"/>
      <c r="AD29" s="2"/>
      <c r="AE29" s="2"/>
      <c r="AF29" s="2"/>
      <c r="AG29" s="2"/>
      <c r="AH29" s="2"/>
      <c r="AI29" s="2"/>
      <c r="AJ29" s="2"/>
      <c r="AK29" s="2"/>
      <c r="AL29" s="2"/>
      <c r="AM29" s="2"/>
      <c r="AN29" s="2"/>
      <c r="AO29" s="2"/>
      <c r="AP29" s="2"/>
      <c r="AQ29" s="2"/>
      <c r="AR29" s="2"/>
      <c r="AS29" s="9">
        <f>SUM(D28:AR32)</f>
        <v>0</v>
      </c>
      <c r="AT29" s="9">
        <f t="shared" si="2"/>
        <v>0</v>
      </c>
      <c r="AU29" s="9"/>
      <c r="AV29" s="60" t="e">
        <f t="shared" si="3"/>
        <v>#DIV/0!</v>
      </c>
      <c r="AW29" s="154"/>
    </row>
    <row r="30" spans="1:49" ht="14" thickBot="1" x14ac:dyDescent="0.2">
      <c r="A30" s="149"/>
      <c r="B30" s="150"/>
      <c r="C30" s="59" t="s">
        <v>68</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9">
        <f>SUM(D28:AR32)</f>
        <v>0</v>
      </c>
      <c r="AT30" s="9">
        <f t="shared" si="2"/>
        <v>0</v>
      </c>
      <c r="AU30" s="9"/>
      <c r="AV30" s="60" t="e">
        <f t="shared" si="3"/>
        <v>#DIV/0!</v>
      </c>
      <c r="AW30" s="154"/>
    </row>
    <row r="31" spans="1:49" ht="14" thickBot="1" x14ac:dyDescent="0.2">
      <c r="A31" s="149"/>
      <c r="B31" s="150"/>
      <c r="C31" s="59" t="s">
        <v>69</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9">
        <f>SUM(D28:AR32)</f>
        <v>0</v>
      </c>
      <c r="AT31" s="9">
        <f t="shared" si="2"/>
        <v>0</v>
      </c>
      <c r="AU31" s="9"/>
      <c r="AV31" s="60" t="e">
        <f t="shared" si="3"/>
        <v>#DIV/0!</v>
      </c>
      <c r="AW31" s="154"/>
    </row>
    <row r="32" spans="1:49" ht="14" thickBot="1" x14ac:dyDescent="0.2">
      <c r="A32" s="149"/>
      <c r="B32" s="151"/>
      <c r="C32" s="61" t="s">
        <v>70</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3">
        <f>SUM(D28:AR32)</f>
        <v>0</v>
      </c>
      <c r="AT32" s="63">
        <f t="shared" si="2"/>
        <v>0</v>
      </c>
      <c r="AU32" s="63"/>
      <c r="AV32" s="64" t="e">
        <f t="shared" si="3"/>
        <v>#DIV/0!</v>
      </c>
      <c r="AW32" s="155"/>
    </row>
    <row r="33" spans="1:50" ht="13.5" customHeight="1" thickTop="1" thickBot="1" x14ac:dyDescent="0.2">
      <c r="A33" s="149"/>
      <c r="B33" s="152" t="s">
        <v>81</v>
      </c>
      <c r="C33" s="65" t="s">
        <v>66</v>
      </c>
      <c r="D33" s="3"/>
      <c r="E33" s="2"/>
      <c r="F33" s="2"/>
      <c r="G33" s="2"/>
      <c r="H33" s="2"/>
      <c r="I33" s="2"/>
      <c r="J33" s="2"/>
      <c r="K33" s="2"/>
      <c r="L33" s="3"/>
      <c r="M33" s="3"/>
      <c r="N33" s="2"/>
      <c r="O33" s="2"/>
      <c r="P33" s="2"/>
      <c r="Q33" s="2"/>
      <c r="R33" s="2"/>
      <c r="S33" s="2"/>
      <c r="T33" s="2"/>
      <c r="U33" s="3"/>
      <c r="V33" s="2"/>
      <c r="W33" s="3"/>
      <c r="X33" s="67"/>
      <c r="Y33" s="66"/>
      <c r="Z33" s="67"/>
      <c r="AA33" s="66"/>
      <c r="AB33" s="67"/>
      <c r="AC33" s="66"/>
      <c r="AD33" s="67"/>
      <c r="AE33" s="66"/>
      <c r="AF33" s="67"/>
      <c r="AG33" s="66"/>
      <c r="AH33" s="67"/>
      <c r="AI33" s="66"/>
      <c r="AJ33" s="67"/>
      <c r="AK33" s="66"/>
      <c r="AL33" s="67"/>
      <c r="AM33" s="66"/>
      <c r="AN33" s="67"/>
      <c r="AO33" s="66"/>
      <c r="AP33" s="67"/>
      <c r="AQ33" s="66"/>
      <c r="AR33" s="67"/>
      <c r="AS33" s="68">
        <f>SUM(D33:AR37)</f>
        <v>0</v>
      </c>
      <c r="AT33" s="68">
        <f t="shared" si="2"/>
        <v>0</v>
      </c>
      <c r="AU33" s="68"/>
      <c r="AV33" s="69" t="e">
        <f t="shared" si="3"/>
        <v>#DIV/0!</v>
      </c>
      <c r="AW33" s="156" t="str">
        <f>"S4a Steuerung der Versorgung; n="&amp;(T7)</f>
        <v>S4a Steuerung der Versorgung; n=0</v>
      </c>
    </row>
    <row r="34" spans="1:50" ht="14" thickBot="1" x14ac:dyDescent="0.2">
      <c r="A34" s="149"/>
      <c r="B34" s="150"/>
      <c r="C34" s="59" t="s">
        <v>67</v>
      </c>
      <c r="D34" s="3"/>
      <c r="E34" s="2"/>
      <c r="F34" s="2"/>
      <c r="G34" s="2"/>
      <c r="H34" s="3"/>
      <c r="I34" s="3"/>
      <c r="J34" s="3"/>
      <c r="K34" s="3"/>
      <c r="L34" s="2"/>
      <c r="M34" s="3"/>
      <c r="N34" s="2"/>
      <c r="O34" s="2"/>
      <c r="P34" s="2"/>
      <c r="Q34" s="3"/>
      <c r="R34" s="3"/>
      <c r="S34" s="3"/>
      <c r="T34" s="3"/>
      <c r="U34" s="2"/>
      <c r="V34" s="2"/>
      <c r="W34" s="2"/>
      <c r="X34" s="2"/>
      <c r="Y34" s="2"/>
      <c r="Z34" s="2"/>
      <c r="AA34" s="2"/>
      <c r="AB34" s="2"/>
      <c r="AC34" s="2"/>
      <c r="AD34" s="2"/>
      <c r="AE34" s="2"/>
      <c r="AF34" s="2"/>
      <c r="AG34" s="2"/>
      <c r="AH34" s="2"/>
      <c r="AI34" s="2"/>
      <c r="AJ34" s="2"/>
      <c r="AK34" s="2"/>
      <c r="AL34" s="2"/>
      <c r="AM34" s="2"/>
      <c r="AN34" s="2"/>
      <c r="AO34" s="2"/>
      <c r="AP34" s="2"/>
      <c r="AQ34" s="2"/>
      <c r="AR34" s="2"/>
      <c r="AS34" s="9">
        <f>SUM(D33:AR37)</f>
        <v>0</v>
      </c>
      <c r="AT34" s="9">
        <f t="shared" si="2"/>
        <v>0</v>
      </c>
      <c r="AU34" s="9"/>
      <c r="AV34" s="60" t="e">
        <f t="shared" si="3"/>
        <v>#DIV/0!</v>
      </c>
      <c r="AW34" s="154"/>
    </row>
    <row r="35" spans="1:50" ht="14" thickBot="1" x14ac:dyDescent="0.2">
      <c r="A35" s="149"/>
      <c r="B35" s="150"/>
      <c r="C35" s="59" t="s">
        <v>68</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9">
        <f>SUM(D33:AR37)</f>
        <v>0</v>
      </c>
      <c r="AT35" s="9">
        <f t="shared" si="2"/>
        <v>0</v>
      </c>
      <c r="AU35" s="9"/>
      <c r="AV35" s="60" t="e">
        <f t="shared" si="3"/>
        <v>#DIV/0!</v>
      </c>
      <c r="AW35" s="154"/>
    </row>
    <row r="36" spans="1:50" ht="14" thickBot="1" x14ac:dyDescent="0.2">
      <c r="A36" s="149"/>
      <c r="B36" s="150"/>
      <c r="C36" s="59" t="s">
        <v>69</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9">
        <f>SUM(D33:AR37)</f>
        <v>0</v>
      </c>
      <c r="AT36" s="9">
        <f t="shared" si="2"/>
        <v>0</v>
      </c>
      <c r="AU36" s="9"/>
      <c r="AV36" s="60" t="e">
        <f t="shared" si="3"/>
        <v>#DIV/0!</v>
      </c>
      <c r="AW36" s="154"/>
    </row>
    <row r="37" spans="1:50" ht="14" thickBot="1" x14ac:dyDescent="0.2">
      <c r="A37" s="149"/>
      <c r="B37" s="151"/>
      <c r="C37" s="61" t="s">
        <v>70</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3">
        <f>SUM(D33:AR37)</f>
        <v>0</v>
      </c>
      <c r="AT37" s="63">
        <f t="shared" si="2"/>
        <v>0</v>
      </c>
      <c r="AU37" s="63"/>
      <c r="AV37" s="64" t="e">
        <f t="shared" si="3"/>
        <v>#DIV/0!</v>
      </c>
      <c r="AW37" s="155"/>
    </row>
    <row r="38" spans="1:50" ht="13.5" customHeight="1" thickTop="1" thickBot="1" x14ac:dyDescent="0.2">
      <c r="A38" s="149"/>
      <c r="B38" s="152" t="s">
        <v>57</v>
      </c>
      <c r="C38" s="65" t="s">
        <v>66</v>
      </c>
      <c r="D38" s="3"/>
      <c r="E38" s="2"/>
      <c r="F38" s="2"/>
      <c r="G38" s="2"/>
      <c r="H38" s="2"/>
      <c r="I38" s="2"/>
      <c r="J38" s="2"/>
      <c r="K38" s="2"/>
      <c r="L38" s="3"/>
      <c r="M38" s="3"/>
      <c r="N38" s="2"/>
      <c r="O38" s="2"/>
      <c r="P38" s="2"/>
      <c r="Q38" s="2"/>
      <c r="R38" s="2"/>
      <c r="S38" s="2"/>
      <c r="T38" s="2"/>
      <c r="U38" s="3"/>
      <c r="V38" s="2"/>
      <c r="W38" s="3"/>
      <c r="X38" s="67"/>
      <c r="Y38" s="66"/>
      <c r="Z38" s="67"/>
      <c r="AA38" s="66"/>
      <c r="AB38" s="67"/>
      <c r="AC38" s="66"/>
      <c r="AD38" s="67"/>
      <c r="AE38" s="66"/>
      <c r="AF38" s="67"/>
      <c r="AG38" s="66"/>
      <c r="AH38" s="67"/>
      <c r="AI38" s="66"/>
      <c r="AJ38" s="67"/>
      <c r="AK38" s="66"/>
      <c r="AL38" s="67"/>
      <c r="AM38" s="66"/>
      <c r="AN38" s="67"/>
      <c r="AO38" s="66"/>
      <c r="AP38" s="67"/>
      <c r="AQ38" s="66"/>
      <c r="AR38" s="67"/>
      <c r="AS38" s="68">
        <f>SUM(D38:AR42)</f>
        <v>0</v>
      </c>
      <c r="AT38" s="68">
        <f t="shared" si="0"/>
        <v>0</v>
      </c>
      <c r="AU38" s="68"/>
      <c r="AV38" s="69" t="e">
        <f t="shared" si="1"/>
        <v>#DIV/0!</v>
      </c>
      <c r="AW38" s="156" t="str">
        <f>"S5  Beurteilung Heilungsverlauf +Wirksamkeit der Maßnahmen; n="&amp;(T7)</f>
        <v>S5  Beurteilung Heilungsverlauf +Wirksamkeit der Maßnahmen; n=0</v>
      </c>
    </row>
    <row r="39" spans="1:50" ht="14" thickBot="1" x14ac:dyDescent="0.2">
      <c r="A39" s="149"/>
      <c r="B39" s="150"/>
      <c r="C39" s="59" t="s">
        <v>67</v>
      </c>
      <c r="D39" s="3"/>
      <c r="E39" s="2"/>
      <c r="F39" s="2"/>
      <c r="G39" s="2"/>
      <c r="H39" s="3"/>
      <c r="I39" s="3"/>
      <c r="J39" s="3"/>
      <c r="K39" s="3"/>
      <c r="L39" s="2"/>
      <c r="M39" s="3"/>
      <c r="N39" s="2"/>
      <c r="O39" s="2"/>
      <c r="P39" s="2"/>
      <c r="Q39" s="3"/>
      <c r="R39" s="3"/>
      <c r="S39" s="3"/>
      <c r="T39" s="3"/>
      <c r="U39" s="2"/>
      <c r="V39" s="2"/>
      <c r="W39" s="2"/>
      <c r="X39" s="2"/>
      <c r="Y39" s="2"/>
      <c r="Z39" s="2"/>
      <c r="AA39" s="2"/>
      <c r="AB39" s="2"/>
      <c r="AC39" s="2"/>
      <c r="AD39" s="2"/>
      <c r="AE39" s="2"/>
      <c r="AF39" s="2"/>
      <c r="AG39" s="2"/>
      <c r="AH39" s="2"/>
      <c r="AI39" s="2"/>
      <c r="AJ39" s="2"/>
      <c r="AK39" s="2"/>
      <c r="AL39" s="2"/>
      <c r="AM39" s="2"/>
      <c r="AN39" s="2"/>
      <c r="AO39" s="2"/>
      <c r="AP39" s="2"/>
      <c r="AQ39" s="2"/>
      <c r="AR39" s="2"/>
      <c r="AS39" s="9">
        <f>SUM(D38:AR42)</f>
        <v>0</v>
      </c>
      <c r="AT39" s="9">
        <f t="shared" si="0"/>
        <v>0</v>
      </c>
      <c r="AU39" s="9"/>
      <c r="AV39" s="60" t="e">
        <f t="shared" si="1"/>
        <v>#DIV/0!</v>
      </c>
      <c r="AW39" s="154"/>
    </row>
    <row r="40" spans="1:50" ht="14" thickBot="1" x14ac:dyDescent="0.2">
      <c r="A40" s="149"/>
      <c r="B40" s="150"/>
      <c r="C40" s="59" t="s">
        <v>68</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9">
        <f>SUM(D38:AR42)</f>
        <v>0</v>
      </c>
      <c r="AT40" s="9">
        <f t="shared" si="0"/>
        <v>0</v>
      </c>
      <c r="AU40" s="9"/>
      <c r="AV40" s="60" t="e">
        <f t="shared" si="1"/>
        <v>#DIV/0!</v>
      </c>
      <c r="AW40" s="154"/>
    </row>
    <row r="41" spans="1:50" ht="14" thickBot="1" x14ac:dyDescent="0.2">
      <c r="A41" s="149"/>
      <c r="B41" s="150"/>
      <c r="C41" s="59" t="s">
        <v>69</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9">
        <f>SUM(D38:AR42)</f>
        <v>0</v>
      </c>
      <c r="AT41" s="9">
        <f t="shared" si="0"/>
        <v>0</v>
      </c>
      <c r="AU41" s="9"/>
      <c r="AV41" s="60" t="e">
        <f t="shared" si="1"/>
        <v>#DIV/0!</v>
      </c>
      <c r="AW41" s="154"/>
    </row>
    <row r="42" spans="1:50" ht="14" thickBot="1" x14ac:dyDescent="0.2">
      <c r="A42" s="149"/>
      <c r="B42" s="151"/>
      <c r="C42" s="61" t="s">
        <v>70</v>
      </c>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3">
        <f>SUM(D38:AR42)</f>
        <v>0</v>
      </c>
      <c r="AT42" s="63">
        <f t="shared" si="0"/>
        <v>0</v>
      </c>
      <c r="AU42" s="63"/>
      <c r="AV42" s="64" t="e">
        <f t="shared" si="1"/>
        <v>#DIV/0!</v>
      </c>
      <c r="AW42" s="155"/>
    </row>
    <row r="43" spans="1:50" s="75" customFormat="1" ht="6" customHeight="1" thickTop="1" thickBot="1" x14ac:dyDescent="0.2">
      <c r="A43" s="70"/>
      <c r="B43" s="7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3"/>
      <c r="AW43" s="74"/>
    </row>
    <row r="44" spans="1:50" ht="17.25" customHeight="1" thickBot="1" x14ac:dyDescent="0.2">
      <c r="A44" s="76"/>
      <c r="B44" s="162" t="s">
        <v>72</v>
      </c>
      <c r="C44" s="162"/>
      <c r="D44" s="162"/>
      <c r="E44" s="162"/>
      <c r="F44" s="162"/>
      <c r="G44" s="162"/>
      <c r="H44" s="162"/>
      <c r="I44" s="162"/>
      <c r="J44" s="162"/>
      <c r="K44" s="162"/>
      <c r="L44" s="162"/>
      <c r="M44" s="162"/>
      <c r="N44" s="162"/>
      <c r="O44" s="162"/>
      <c r="P44" s="162"/>
      <c r="Q44" s="162"/>
      <c r="R44" s="162"/>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8"/>
      <c r="AW44" s="79"/>
    </row>
    <row r="45" spans="1:50" ht="13.5" customHeight="1" thickBot="1" x14ac:dyDescent="0.2">
      <c r="A45" s="148" t="s">
        <v>15</v>
      </c>
      <c r="B45" s="157" t="s">
        <v>112</v>
      </c>
      <c r="C45" s="158"/>
      <c r="D45" s="67"/>
      <c r="E45" s="67"/>
      <c r="F45" s="67"/>
      <c r="G45" s="67"/>
      <c r="H45" s="67"/>
      <c r="I45" s="67"/>
      <c r="J45" s="67"/>
      <c r="K45" s="67"/>
      <c r="L45" s="67"/>
      <c r="M45" s="67"/>
      <c r="N45" s="66"/>
      <c r="O45" s="67"/>
      <c r="P45" s="67"/>
      <c r="Q45" s="67"/>
      <c r="R45" s="67"/>
      <c r="S45" s="67"/>
      <c r="T45" s="67"/>
      <c r="U45" s="67"/>
      <c r="V45" s="67"/>
      <c r="W45" s="67"/>
      <c r="X45" s="66"/>
      <c r="Y45" s="66"/>
      <c r="Z45" s="66"/>
      <c r="AA45" s="66"/>
      <c r="AB45" s="66"/>
      <c r="AC45" s="66"/>
      <c r="AD45" s="67"/>
      <c r="AE45" s="66"/>
      <c r="AF45" s="67"/>
      <c r="AG45" s="66"/>
      <c r="AH45" s="67"/>
      <c r="AI45" s="66"/>
      <c r="AJ45" s="67"/>
      <c r="AK45" s="66"/>
      <c r="AL45" s="67"/>
      <c r="AM45" s="66"/>
      <c r="AN45" s="67"/>
      <c r="AO45" s="66"/>
      <c r="AP45" s="67"/>
      <c r="AQ45" s="67"/>
      <c r="AR45" s="67"/>
      <c r="AS45" s="68">
        <f t="shared" ref="AS45:AS50" si="4">SUM(AT45:AU45)</f>
        <v>0</v>
      </c>
      <c r="AT45" s="68">
        <f t="shared" ref="AT45:AT50" si="5">SUM(D45:AQ45)</f>
        <v>0</v>
      </c>
      <c r="AU45" s="68">
        <f t="shared" ref="AU45:AU50" si="6">FREQUENCY(D45:AQ45,0)</f>
        <v>0</v>
      </c>
      <c r="AV45" s="69" t="e">
        <f t="shared" ref="AV45:AV50" si="7">(AT45)/SUM(AT45,AU45)</f>
        <v>#DIV/0!</v>
      </c>
      <c r="AW45" s="159" t="s">
        <v>118</v>
      </c>
      <c r="AX45" s="160"/>
    </row>
    <row r="46" spans="1:50" ht="14" thickBot="1" x14ac:dyDescent="0.2">
      <c r="A46" s="149"/>
      <c r="B46" s="157" t="s">
        <v>113</v>
      </c>
      <c r="C46" s="158"/>
      <c r="D46" s="67"/>
      <c r="E46" s="67"/>
      <c r="F46" s="67"/>
      <c r="G46" s="67"/>
      <c r="H46" s="67"/>
      <c r="I46" s="67"/>
      <c r="J46" s="67"/>
      <c r="K46" s="67"/>
      <c r="L46" s="67"/>
      <c r="M46" s="67"/>
      <c r="N46" s="66"/>
      <c r="O46" s="67"/>
      <c r="P46" s="67"/>
      <c r="Q46" s="67"/>
      <c r="R46" s="67"/>
      <c r="S46" s="67"/>
      <c r="T46" s="67"/>
      <c r="U46" s="67"/>
      <c r="V46" s="67"/>
      <c r="W46" s="67"/>
      <c r="X46" s="2"/>
      <c r="Y46" s="2"/>
      <c r="Z46" s="2"/>
      <c r="AA46" s="2"/>
      <c r="AB46" s="2"/>
      <c r="AC46" s="2"/>
      <c r="AD46" s="2"/>
      <c r="AE46" s="2"/>
      <c r="AF46" s="2"/>
      <c r="AG46" s="2"/>
      <c r="AH46" s="2"/>
      <c r="AI46" s="2"/>
      <c r="AJ46" s="2"/>
      <c r="AK46" s="2"/>
      <c r="AL46" s="2"/>
      <c r="AM46" s="2"/>
      <c r="AN46" s="2"/>
      <c r="AO46" s="2"/>
      <c r="AP46" s="2"/>
      <c r="AQ46" s="2"/>
      <c r="AR46" s="2"/>
      <c r="AS46" s="9">
        <f t="shared" si="4"/>
        <v>0</v>
      </c>
      <c r="AT46" s="9">
        <f t="shared" si="5"/>
        <v>0</v>
      </c>
      <c r="AU46" s="68">
        <f t="shared" si="6"/>
        <v>0</v>
      </c>
      <c r="AV46" s="60" t="e">
        <f t="shared" si="7"/>
        <v>#DIV/0!</v>
      </c>
      <c r="AW46" s="161" t="s">
        <v>119</v>
      </c>
      <c r="AX46" s="158"/>
    </row>
    <row r="47" spans="1:50" ht="13.5" customHeight="1" thickBot="1" x14ac:dyDescent="0.2">
      <c r="A47" s="149"/>
      <c r="B47" s="157" t="s">
        <v>71</v>
      </c>
      <c r="C47" s="158"/>
      <c r="D47" s="67"/>
      <c r="E47" s="67"/>
      <c r="F47" s="67"/>
      <c r="G47" s="67"/>
      <c r="H47" s="67"/>
      <c r="I47" s="67"/>
      <c r="J47" s="67"/>
      <c r="K47" s="67"/>
      <c r="L47" s="67"/>
      <c r="M47" s="67"/>
      <c r="N47" s="66"/>
      <c r="O47" s="67"/>
      <c r="P47" s="67"/>
      <c r="Q47" s="67"/>
      <c r="R47" s="67"/>
      <c r="S47" s="67"/>
      <c r="T47" s="67"/>
      <c r="U47" s="67"/>
      <c r="V47" s="67"/>
      <c r="W47" s="67"/>
      <c r="X47" s="2"/>
      <c r="Y47" s="3"/>
      <c r="Z47" s="2"/>
      <c r="AA47" s="3"/>
      <c r="AB47" s="2"/>
      <c r="AC47" s="3"/>
      <c r="AD47" s="2"/>
      <c r="AE47" s="3"/>
      <c r="AF47" s="2"/>
      <c r="AG47" s="3"/>
      <c r="AH47" s="2"/>
      <c r="AI47" s="3"/>
      <c r="AJ47" s="2"/>
      <c r="AK47" s="3"/>
      <c r="AL47" s="2"/>
      <c r="AM47" s="3"/>
      <c r="AN47" s="2"/>
      <c r="AO47" s="3"/>
      <c r="AP47" s="2"/>
      <c r="AQ47" s="2"/>
      <c r="AR47" s="2"/>
      <c r="AS47" s="9">
        <f t="shared" si="4"/>
        <v>0</v>
      </c>
      <c r="AT47" s="9">
        <f t="shared" si="5"/>
        <v>0</v>
      </c>
      <c r="AU47" s="68">
        <f t="shared" si="6"/>
        <v>0</v>
      </c>
      <c r="AV47" s="60" t="e">
        <f t="shared" si="7"/>
        <v>#DIV/0!</v>
      </c>
      <c r="AW47" s="161" t="s">
        <v>120</v>
      </c>
      <c r="AX47" s="158"/>
    </row>
    <row r="48" spans="1:50" ht="13.5" customHeight="1" thickBot="1" x14ac:dyDescent="0.2">
      <c r="A48" s="149"/>
      <c r="B48" s="157" t="s">
        <v>114</v>
      </c>
      <c r="C48" s="158"/>
      <c r="D48" s="67"/>
      <c r="E48" s="67"/>
      <c r="F48" s="67"/>
      <c r="G48" s="67"/>
      <c r="H48" s="67"/>
      <c r="I48" s="67"/>
      <c r="J48" s="67"/>
      <c r="K48" s="67"/>
      <c r="L48" s="67"/>
      <c r="M48" s="67"/>
      <c r="N48" s="66"/>
      <c r="O48" s="67"/>
      <c r="P48" s="67"/>
      <c r="Q48" s="67"/>
      <c r="R48" s="67"/>
      <c r="S48" s="67"/>
      <c r="T48" s="67"/>
      <c r="U48" s="67"/>
      <c r="V48" s="67"/>
      <c r="W48" s="67"/>
      <c r="X48" s="2"/>
      <c r="Y48" s="3"/>
      <c r="Z48" s="2"/>
      <c r="AA48" s="3"/>
      <c r="AB48" s="2"/>
      <c r="AC48" s="3"/>
      <c r="AD48" s="2"/>
      <c r="AE48" s="3"/>
      <c r="AF48" s="2"/>
      <c r="AG48" s="3"/>
      <c r="AH48" s="2"/>
      <c r="AI48" s="3"/>
      <c r="AJ48" s="2"/>
      <c r="AK48" s="3"/>
      <c r="AL48" s="2"/>
      <c r="AM48" s="3"/>
      <c r="AN48" s="2"/>
      <c r="AO48" s="3"/>
      <c r="AP48" s="2"/>
      <c r="AQ48" s="2"/>
      <c r="AR48" s="2"/>
      <c r="AS48" s="9">
        <f t="shared" si="4"/>
        <v>0</v>
      </c>
      <c r="AT48" s="9">
        <f t="shared" si="5"/>
        <v>0</v>
      </c>
      <c r="AU48" s="68">
        <f t="shared" si="6"/>
        <v>0</v>
      </c>
      <c r="AV48" s="60" t="e">
        <f t="shared" si="7"/>
        <v>#DIV/0!</v>
      </c>
      <c r="AW48" s="161" t="s">
        <v>85</v>
      </c>
      <c r="AX48" s="158"/>
    </row>
    <row r="49" spans="1:50" ht="14" thickBot="1" x14ac:dyDescent="0.2">
      <c r="A49" s="149"/>
      <c r="B49" s="157" t="s">
        <v>82</v>
      </c>
      <c r="C49" s="158"/>
      <c r="D49" s="67"/>
      <c r="E49" s="67"/>
      <c r="F49" s="67"/>
      <c r="G49" s="67"/>
      <c r="H49" s="67"/>
      <c r="I49" s="67"/>
      <c r="J49" s="67"/>
      <c r="K49" s="67"/>
      <c r="L49" s="67"/>
      <c r="M49" s="67"/>
      <c r="N49" s="66"/>
      <c r="O49" s="67"/>
      <c r="P49" s="67"/>
      <c r="Q49" s="67"/>
      <c r="R49" s="67"/>
      <c r="S49" s="67"/>
      <c r="T49" s="67"/>
      <c r="U49" s="67"/>
      <c r="V49" s="67"/>
      <c r="W49" s="67"/>
      <c r="X49" s="2"/>
      <c r="Y49" s="2"/>
      <c r="Z49" s="2"/>
      <c r="AA49" s="2"/>
      <c r="AB49" s="2"/>
      <c r="AC49" s="2"/>
      <c r="AD49" s="2"/>
      <c r="AE49" s="2"/>
      <c r="AF49" s="2"/>
      <c r="AG49" s="2"/>
      <c r="AH49" s="2"/>
      <c r="AI49" s="2"/>
      <c r="AJ49" s="2"/>
      <c r="AK49" s="2"/>
      <c r="AL49" s="2"/>
      <c r="AM49" s="2"/>
      <c r="AN49" s="2"/>
      <c r="AO49" s="2"/>
      <c r="AP49" s="2"/>
      <c r="AQ49" s="2"/>
      <c r="AR49" s="2"/>
      <c r="AS49" s="9">
        <f t="shared" si="4"/>
        <v>0</v>
      </c>
      <c r="AT49" s="9">
        <f t="shared" si="5"/>
        <v>0</v>
      </c>
      <c r="AU49" s="68">
        <f t="shared" si="6"/>
        <v>0</v>
      </c>
      <c r="AV49" s="60" t="e">
        <f t="shared" si="7"/>
        <v>#DIV/0!</v>
      </c>
      <c r="AW49" s="161" t="s">
        <v>121</v>
      </c>
      <c r="AX49" s="158"/>
    </row>
    <row r="50" spans="1:50" ht="13.5" customHeight="1" thickBot="1" x14ac:dyDescent="0.2">
      <c r="A50" s="149"/>
      <c r="B50" s="157" t="s">
        <v>57</v>
      </c>
      <c r="C50" s="158"/>
      <c r="D50" s="67"/>
      <c r="E50" s="67"/>
      <c r="F50" s="67"/>
      <c r="G50" s="67"/>
      <c r="H50" s="67"/>
      <c r="I50" s="67"/>
      <c r="J50" s="67"/>
      <c r="K50" s="67"/>
      <c r="L50" s="67"/>
      <c r="M50" s="67"/>
      <c r="N50" s="66"/>
      <c r="O50" s="67"/>
      <c r="P50" s="67"/>
      <c r="Q50" s="67"/>
      <c r="R50" s="67"/>
      <c r="S50" s="67"/>
      <c r="T50" s="67"/>
      <c r="U50" s="67"/>
      <c r="V50" s="67"/>
      <c r="W50" s="67"/>
      <c r="X50" s="3"/>
      <c r="Y50" s="3"/>
      <c r="Z50" s="3"/>
      <c r="AA50" s="3"/>
      <c r="AB50" s="3"/>
      <c r="AC50" s="3"/>
      <c r="AD50" s="2"/>
      <c r="AE50" s="3"/>
      <c r="AF50" s="2"/>
      <c r="AG50" s="3"/>
      <c r="AH50" s="2"/>
      <c r="AI50" s="3"/>
      <c r="AJ50" s="2"/>
      <c r="AK50" s="3"/>
      <c r="AL50" s="2"/>
      <c r="AM50" s="3"/>
      <c r="AN50" s="2"/>
      <c r="AO50" s="3"/>
      <c r="AP50" s="2"/>
      <c r="AQ50" s="2"/>
      <c r="AR50" s="2"/>
      <c r="AS50" s="9">
        <f t="shared" si="4"/>
        <v>0</v>
      </c>
      <c r="AT50" s="9">
        <f t="shared" si="5"/>
        <v>0</v>
      </c>
      <c r="AU50" s="68">
        <f t="shared" si="6"/>
        <v>0</v>
      </c>
      <c r="AV50" s="60" t="e">
        <f t="shared" si="7"/>
        <v>#DIV/0!</v>
      </c>
      <c r="AW50" s="161" t="s">
        <v>122</v>
      </c>
      <c r="AX50" s="158"/>
    </row>
    <row r="51" spans="1:50" ht="20" x14ac:dyDescent="0.2">
      <c r="C51" s="4"/>
      <c r="G51" s="4"/>
      <c r="H51" s="4"/>
      <c r="I51" s="4"/>
      <c r="J51" s="4"/>
      <c r="K51" s="4"/>
      <c r="L51" s="4"/>
    </row>
    <row r="52" spans="1:50" ht="20" x14ac:dyDescent="0.2">
      <c r="C52" s="4"/>
      <c r="G52" s="4"/>
      <c r="H52" s="4"/>
      <c r="I52" s="4"/>
      <c r="J52" s="4"/>
      <c r="K52" s="4"/>
      <c r="L52" s="4"/>
    </row>
    <row r="53" spans="1:50" ht="20" x14ac:dyDescent="0.2">
      <c r="C53" s="4"/>
      <c r="D53" s="4"/>
      <c r="E53" s="4"/>
      <c r="F53" s="4"/>
      <c r="H53" s="4"/>
      <c r="I53" s="4"/>
      <c r="J53" s="4"/>
      <c r="K53" s="4"/>
      <c r="L53" s="4"/>
    </row>
    <row r="54" spans="1:50" x14ac:dyDescent="0.15"/>
    <row r="55" spans="1:50" x14ac:dyDescent="0.15"/>
    <row r="56" spans="1:50" x14ac:dyDescent="0.15"/>
    <row r="57" spans="1:50" x14ac:dyDescent="0.15"/>
    <row r="58" spans="1:50" x14ac:dyDescent="0.15"/>
    <row r="59" spans="1:50" x14ac:dyDescent="0.15"/>
    <row r="60" spans="1:50" x14ac:dyDescent="0.15"/>
    <row r="61" spans="1:50" x14ac:dyDescent="0.15"/>
    <row r="62" spans="1:50" x14ac:dyDescent="0.15"/>
    <row r="63" spans="1:50" x14ac:dyDescent="0.15"/>
    <row r="64" spans="1:50"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1733" x14ac:dyDescent="0.15"/>
    <row r="1734" x14ac:dyDescent="0.15"/>
    <row r="1745" x14ac:dyDescent="0.15"/>
    <row r="1746"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sheetData>
  <sheetProtection sheet="1" objects="1" scenarios="1" selectLockedCells="1"/>
  <mergeCells count="38">
    <mergeCell ref="AW28:AW32"/>
    <mergeCell ref="B47:C47"/>
    <mergeCell ref="AW47:AX47"/>
    <mergeCell ref="AW33:AW37"/>
    <mergeCell ref="B44:R44"/>
    <mergeCell ref="AW38:AW42"/>
    <mergeCell ref="A45:A50"/>
    <mergeCell ref="B45:C45"/>
    <mergeCell ref="AW45:AX45"/>
    <mergeCell ref="B46:C46"/>
    <mergeCell ref="AW46:AX46"/>
    <mergeCell ref="B48:C48"/>
    <mergeCell ref="AW48:AX48"/>
    <mergeCell ref="B49:C49"/>
    <mergeCell ref="AW49:AX49"/>
    <mergeCell ref="B50:C50"/>
    <mergeCell ref="AW50:AX50"/>
    <mergeCell ref="AW13:AW17"/>
    <mergeCell ref="B18:B22"/>
    <mergeCell ref="AW18:AW22"/>
    <mergeCell ref="B23:B27"/>
    <mergeCell ref="AW23:AW27"/>
    <mergeCell ref="C7:S7"/>
    <mergeCell ref="T7:W7"/>
    <mergeCell ref="X7:AA7"/>
    <mergeCell ref="C9:AA9"/>
    <mergeCell ref="A13:A42"/>
    <mergeCell ref="B13:B17"/>
    <mergeCell ref="B38:B42"/>
    <mergeCell ref="C11:W11"/>
    <mergeCell ref="B33:B37"/>
    <mergeCell ref="B28:B32"/>
    <mergeCell ref="C2:I2"/>
    <mergeCell ref="C4:AA4"/>
    <mergeCell ref="AB4:AW4"/>
    <mergeCell ref="C6:S6"/>
    <mergeCell ref="T6:W6"/>
    <mergeCell ref="X6:AA6"/>
  </mergeCells>
  <pageMargins left="0.7" right="0.7" top="0.78740157499999996" bottom="0.78740157499999996" header="0.3" footer="0.3"/>
  <pageSetup paperSize="9" scale="25"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9D43-89EC-9042-9A35-F0E38AF11CB9}">
  <sheetPr>
    <tabColor theme="6" tint="-0.249977111117893"/>
    <pageSetUpPr fitToPage="1"/>
  </sheetPr>
  <dimension ref="A1:AW101"/>
  <sheetViews>
    <sheetView showGridLines="0" showRowColHeaders="0" showRuler="0" zoomScaleNormal="100" zoomScaleSheetLayoutView="85" zoomScalePageLayoutView="66" workbookViewId="0">
      <selection activeCell="Y1" sqref="Y1"/>
    </sheetView>
  </sheetViews>
  <sheetFormatPr baseColWidth="10" defaultColWidth="0" defaultRowHeight="13" zeroHeight="1" x14ac:dyDescent="0.15"/>
  <cols>
    <col min="1" max="1" width="3.5" customWidth="1"/>
    <col min="2" max="2" width="6" customWidth="1"/>
    <col min="3" max="24" width="5.6640625" customWidth="1"/>
    <col min="25" max="25" width="9.6640625" customWidth="1"/>
    <col min="26" max="42" width="5.6640625" hidden="1" customWidth="1"/>
    <col min="43" max="45" width="5.5" hidden="1" customWidth="1"/>
    <col min="46" max="46" width="9.6640625" hidden="1" customWidth="1"/>
    <col min="47" max="47" width="46.83203125" hidden="1" customWidth="1"/>
    <col min="48" max="49" width="4.1640625" hidden="1" customWidth="1"/>
    <col min="50" max="16384" width="5" hidden="1"/>
  </cols>
  <sheetData>
    <row r="1" spans="1:25" ht="41.25" customHeight="1" thickBot="1" x14ac:dyDescent="0.2"/>
    <row r="2" spans="1:25" ht="27" customHeight="1" thickBot="1" x14ac:dyDescent="0.2">
      <c r="B2" s="105" t="s">
        <v>83</v>
      </c>
      <c r="C2" s="106"/>
      <c r="D2" s="106"/>
      <c r="E2" s="106"/>
      <c r="F2" s="106"/>
      <c r="G2" s="106"/>
      <c r="H2" s="106"/>
      <c r="I2" s="110">
        <f>'2 Allgemeine Daten'!$O$4</f>
        <v>0</v>
      </c>
      <c r="J2" s="111"/>
      <c r="K2" s="111"/>
      <c r="L2" s="111"/>
      <c r="M2" s="111"/>
      <c r="N2" s="111"/>
      <c r="O2" s="111"/>
      <c r="P2" s="111"/>
      <c r="Q2" s="111"/>
      <c r="R2" s="111"/>
      <c r="S2" s="111"/>
      <c r="T2" s="111"/>
    </row>
    <row r="3" spans="1:25" ht="7.5" customHeight="1" thickBot="1" x14ac:dyDescent="0.2">
      <c r="B3" s="32"/>
      <c r="C3" s="32"/>
      <c r="D3" s="32"/>
      <c r="E3" s="32"/>
      <c r="F3" s="32"/>
      <c r="G3" s="32"/>
      <c r="H3" s="32"/>
    </row>
    <row r="4" spans="1:25" ht="28.5" customHeight="1" thickBot="1" x14ac:dyDescent="0.2">
      <c r="B4" s="119" t="s">
        <v>84</v>
      </c>
      <c r="C4" s="119"/>
      <c r="D4" s="119"/>
      <c r="E4" s="119"/>
      <c r="F4" s="119"/>
      <c r="G4" s="119"/>
      <c r="H4" s="119"/>
      <c r="I4" s="119"/>
      <c r="J4" s="119"/>
      <c r="K4" s="119"/>
      <c r="L4" s="119"/>
      <c r="M4" s="119"/>
      <c r="N4" s="119"/>
      <c r="O4" s="117">
        <f>'2 Allgemeine Daten'!O8</f>
        <v>0</v>
      </c>
      <c r="P4" s="117"/>
      <c r="Q4" s="117"/>
      <c r="R4" s="117"/>
      <c r="S4" s="117"/>
      <c r="T4" s="117"/>
      <c r="U4" s="117"/>
      <c r="V4" s="117"/>
      <c r="W4" s="117"/>
      <c r="X4" s="117"/>
      <c r="Y4" s="117"/>
    </row>
    <row r="5" spans="1:25" ht="28.5" customHeight="1" thickBot="1" x14ac:dyDescent="0.2">
      <c r="B5" s="120" t="s">
        <v>115</v>
      </c>
      <c r="C5" s="120"/>
      <c r="D5" s="120"/>
      <c r="E5" s="120"/>
      <c r="F5" s="120"/>
      <c r="G5" s="120"/>
      <c r="H5" s="120"/>
      <c r="I5" s="120"/>
      <c r="J5" s="120"/>
      <c r="K5" s="120"/>
      <c r="L5" s="120"/>
      <c r="M5" s="120"/>
      <c r="N5" s="121"/>
      <c r="O5" s="117">
        <f>'2 Allgemeine Daten'!O9</f>
        <v>0</v>
      </c>
      <c r="P5" s="117"/>
      <c r="Q5" s="117"/>
      <c r="R5" s="117"/>
      <c r="S5" s="117"/>
      <c r="T5" s="117"/>
      <c r="U5" s="117"/>
      <c r="V5" s="117"/>
      <c r="W5" s="117"/>
      <c r="X5" s="117"/>
      <c r="Y5" s="117"/>
    </row>
    <row r="6" spans="1:25" ht="28.5" customHeight="1" x14ac:dyDescent="0.15">
      <c r="B6" s="32"/>
      <c r="C6" s="32"/>
      <c r="D6" s="32"/>
      <c r="E6" s="32"/>
      <c r="F6" s="32"/>
      <c r="G6" s="32"/>
      <c r="H6" s="32"/>
    </row>
    <row r="7" spans="1:25" ht="24" customHeight="1" x14ac:dyDescent="0.15">
      <c r="B7" s="32"/>
      <c r="C7" s="32"/>
      <c r="D7" s="32"/>
      <c r="E7" s="32"/>
      <c r="F7" s="32"/>
      <c r="G7" s="32"/>
      <c r="H7" s="32"/>
    </row>
    <row r="8" spans="1:25" ht="15.75" customHeight="1" thickBot="1" x14ac:dyDescent="0.25">
      <c r="B8" s="166" t="s">
        <v>95</v>
      </c>
      <c r="C8" s="166"/>
      <c r="D8" s="166"/>
      <c r="E8" s="166"/>
      <c r="F8" s="166"/>
      <c r="G8" s="166"/>
      <c r="H8" s="166"/>
      <c r="I8" s="166"/>
      <c r="J8" s="166"/>
      <c r="K8" s="166"/>
      <c r="L8" s="166"/>
      <c r="M8" s="166"/>
      <c r="N8" s="166"/>
      <c r="O8" s="166"/>
      <c r="P8" s="166"/>
      <c r="Q8" s="166"/>
      <c r="R8" s="166"/>
      <c r="S8" s="166"/>
      <c r="T8" s="166"/>
      <c r="U8" s="166"/>
      <c r="V8" s="166"/>
      <c r="W8" s="166"/>
      <c r="X8" s="166"/>
      <c r="Y8" s="166"/>
    </row>
    <row r="9" spans="1:25" ht="28.5" customHeight="1" thickBot="1" x14ac:dyDescent="0.2">
      <c r="A9" s="164"/>
      <c r="B9" s="13"/>
      <c r="C9" s="14"/>
      <c r="D9" s="14"/>
      <c r="E9" s="14"/>
      <c r="F9" s="14"/>
      <c r="G9" s="14"/>
      <c r="H9" s="14"/>
      <c r="I9" s="14"/>
      <c r="J9" s="14"/>
      <c r="K9" s="15"/>
      <c r="L9" s="14"/>
      <c r="M9" s="14"/>
      <c r="N9" s="15"/>
      <c r="O9" s="14"/>
      <c r="P9" s="15"/>
      <c r="Q9" s="14"/>
      <c r="R9" s="15"/>
      <c r="S9" s="14"/>
      <c r="T9" s="15"/>
      <c r="U9" s="14"/>
      <c r="V9" s="15"/>
      <c r="W9" s="14"/>
      <c r="X9" s="15"/>
      <c r="Y9" s="14"/>
    </row>
    <row r="10" spans="1:25" ht="7.5" customHeight="1" thickBot="1" x14ac:dyDescent="0.2">
      <c r="A10" s="165"/>
      <c r="B10" s="16"/>
      <c r="C10" s="14"/>
      <c r="D10" s="14"/>
      <c r="E10" s="14"/>
      <c r="F10" s="14"/>
      <c r="G10" s="14"/>
      <c r="H10" s="15"/>
      <c r="I10" s="14"/>
      <c r="J10" s="14"/>
      <c r="K10" s="14"/>
      <c r="L10" s="14"/>
      <c r="M10" s="14"/>
      <c r="N10" s="14"/>
      <c r="O10" s="14"/>
      <c r="P10" s="15"/>
      <c r="Q10" s="15"/>
      <c r="R10" s="15"/>
      <c r="S10" s="14"/>
      <c r="T10" s="14"/>
      <c r="U10" s="14"/>
      <c r="V10" s="14"/>
      <c r="W10" s="14"/>
      <c r="X10" s="14"/>
      <c r="Y10" s="14"/>
    </row>
    <row r="11" spans="1:25" ht="14" thickBot="1" x14ac:dyDescent="0.2">
      <c r="A11" s="165"/>
      <c r="B11" s="16"/>
      <c r="C11" s="14"/>
      <c r="D11" s="14"/>
      <c r="E11" s="14"/>
      <c r="F11" s="14"/>
      <c r="G11" s="14"/>
      <c r="H11" s="15"/>
      <c r="I11" s="14"/>
      <c r="J11" s="14"/>
      <c r="K11" s="14"/>
      <c r="L11" s="14"/>
      <c r="M11" s="14"/>
      <c r="N11" s="14"/>
      <c r="O11" s="14"/>
      <c r="P11" s="15"/>
      <c r="Q11" s="15"/>
      <c r="R11" s="15"/>
      <c r="S11" s="14"/>
      <c r="T11" s="14"/>
      <c r="U11" s="14"/>
      <c r="V11" s="14"/>
      <c r="W11" s="14"/>
      <c r="X11" s="14"/>
      <c r="Y11" s="14"/>
    </row>
    <row r="12" spans="1:25" ht="14" thickBot="1" x14ac:dyDescent="0.2">
      <c r="A12" s="165"/>
      <c r="B12" s="16"/>
      <c r="C12" s="14"/>
      <c r="D12" s="14"/>
      <c r="E12" s="14"/>
      <c r="F12" s="14"/>
      <c r="G12" s="14"/>
      <c r="H12" s="14"/>
      <c r="I12" s="14"/>
      <c r="J12" s="14"/>
      <c r="K12" s="14"/>
      <c r="L12" s="14"/>
      <c r="M12" s="14"/>
      <c r="N12" s="14"/>
      <c r="O12" s="14"/>
      <c r="P12" s="14"/>
      <c r="Q12" s="14"/>
      <c r="R12" s="14"/>
      <c r="S12" s="14"/>
      <c r="T12" s="14"/>
      <c r="U12" s="14"/>
      <c r="V12" s="14"/>
      <c r="W12" s="14"/>
      <c r="X12" s="14"/>
      <c r="Y12" s="14"/>
    </row>
    <row r="13" spans="1:25" ht="14" thickBot="1" x14ac:dyDescent="0.2">
      <c r="A13" s="165"/>
      <c r="B13" s="16"/>
      <c r="C13" s="14"/>
      <c r="D13" s="14"/>
      <c r="E13" s="14"/>
      <c r="F13" s="14"/>
      <c r="G13" s="14"/>
      <c r="H13" s="14"/>
      <c r="I13" s="14"/>
      <c r="J13" s="14"/>
      <c r="K13" s="14"/>
      <c r="L13" s="14"/>
      <c r="M13" s="14"/>
      <c r="N13" s="14"/>
      <c r="O13" s="14"/>
      <c r="P13" s="14"/>
      <c r="Q13" s="14"/>
      <c r="R13" s="14"/>
      <c r="S13" s="14"/>
      <c r="T13" s="14"/>
      <c r="U13" s="14"/>
      <c r="V13" s="14"/>
      <c r="W13" s="14"/>
      <c r="X13" s="14"/>
      <c r="Y13" s="14"/>
    </row>
    <row r="14" spans="1:25" ht="14" thickBot="1" x14ac:dyDescent="0.2">
      <c r="A14" s="165"/>
      <c r="B14" s="16"/>
      <c r="C14" s="14"/>
      <c r="D14" s="14"/>
      <c r="E14" s="14"/>
      <c r="F14" s="14"/>
      <c r="G14" s="14"/>
      <c r="H14" s="15"/>
      <c r="I14" s="14"/>
      <c r="J14" s="14"/>
      <c r="K14" s="14"/>
      <c r="L14" s="14"/>
      <c r="M14" s="14"/>
      <c r="N14" s="14"/>
      <c r="O14" s="14"/>
      <c r="P14" s="15"/>
      <c r="Q14" s="15"/>
      <c r="R14" s="15"/>
      <c r="S14" s="14"/>
      <c r="T14" s="14"/>
      <c r="U14" s="14"/>
      <c r="V14" s="14"/>
      <c r="W14" s="14"/>
      <c r="X14" s="14"/>
      <c r="Y14" s="14"/>
    </row>
    <row r="15" spans="1:25" ht="14" thickBot="1" x14ac:dyDescent="0.2">
      <c r="A15" s="165"/>
      <c r="B15" s="16"/>
      <c r="C15" s="14"/>
      <c r="D15" s="14"/>
      <c r="E15" s="14"/>
      <c r="F15" s="14"/>
      <c r="G15" s="14"/>
      <c r="H15" s="14"/>
      <c r="I15" s="14"/>
      <c r="J15" s="14"/>
      <c r="K15" s="14"/>
      <c r="L15" s="15"/>
      <c r="M15" s="14"/>
      <c r="N15" s="14"/>
      <c r="O15" s="14"/>
      <c r="P15" s="14"/>
      <c r="Q15" s="14"/>
      <c r="R15" s="14"/>
      <c r="S15" s="14"/>
      <c r="T15" s="14"/>
      <c r="U15" s="14"/>
      <c r="V15" s="14"/>
      <c r="W15" s="14"/>
      <c r="X15" s="14"/>
      <c r="Y15" s="14"/>
    </row>
    <row r="16" spans="1:25" ht="6" customHeight="1" thickBot="1" x14ac:dyDescent="0.2">
      <c r="A16" s="19"/>
      <c r="B16" s="17"/>
      <c r="C16" s="18"/>
      <c r="D16" s="18"/>
      <c r="E16" s="18"/>
      <c r="F16" s="18"/>
      <c r="G16" s="18"/>
      <c r="H16" s="18"/>
      <c r="I16" s="18"/>
      <c r="J16" s="18"/>
      <c r="K16" s="18"/>
      <c r="L16" s="18"/>
      <c r="M16" s="18"/>
      <c r="N16" s="18"/>
      <c r="O16" s="18"/>
      <c r="P16" s="18"/>
      <c r="Q16" s="18"/>
      <c r="R16" s="18"/>
      <c r="S16" s="18"/>
      <c r="T16" s="18"/>
      <c r="U16" s="18"/>
      <c r="V16" s="18"/>
      <c r="W16" s="18"/>
      <c r="X16" s="18"/>
      <c r="Y16" s="18"/>
    </row>
    <row r="17" spans="1:25" ht="13.5" customHeight="1" thickBot="1" x14ac:dyDescent="0.2">
      <c r="A17" s="164"/>
      <c r="B17" s="16"/>
      <c r="C17" s="14"/>
      <c r="D17" s="15"/>
      <c r="E17" s="14"/>
      <c r="F17" s="14"/>
      <c r="G17" s="14"/>
      <c r="H17" s="14"/>
      <c r="I17" s="14"/>
      <c r="J17" s="14"/>
      <c r="K17" s="14"/>
      <c r="L17" s="14"/>
      <c r="M17" s="14"/>
      <c r="N17" s="15"/>
      <c r="O17" s="14"/>
      <c r="P17" s="15"/>
      <c r="Q17" s="14"/>
      <c r="R17" s="15"/>
      <c r="S17" s="14"/>
      <c r="T17" s="15"/>
      <c r="U17" s="14"/>
      <c r="V17" s="15"/>
      <c r="W17" s="15"/>
      <c r="X17" s="15"/>
      <c r="Y17" s="15"/>
    </row>
    <row r="18" spans="1:25" ht="14" thickBot="1" x14ac:dyDescent="0.2">
      <c r="A18" s="164"/>
      <c r="B18" s="16"/>
      <c r="C18" s="14"/>
      <c r="D18" s="14"/>
      <c r="E18" s="14"/>
      <c r="F18" s="14"/>
      <c r="G18" s="14"/>
      <c r="H18" s="14"/>
      <c r="I18" s="14"/>
      <c r="J18" s="14"/>
      <c r="K18" s="14"/>
      <c r="L18" s="14"/>
      <c r="M18" s="14"/>
      <c r="N18" s="14"/>
      <c r="O18" s="14"/>
      <c r="P18" s="14"/>
      <c r="Q18" s="14"/>
      <c r="R18" s="14"/>
      <c r="S18" s="14"/>
      <c r="T18" s="14"/>
      <c r="U18" s="14"/>
      <c r="V18" s="15"/>
      <c r="W18" s="14"/>
      <c r="X18" s="14"/>
      <c r="Y18" s="14"/>
    </row>
    <row r="19" spans="1:25" ht="13.5" customHeight="1" thickBot="1" x14ac:dyDescent="0.2">
      <c r="A19" s="164"/>
      <c r="B19" s="16"/>
      <c r="C19" s="14"/>
      <c r="D19" s="14"/>
      <c r="E19" s="14"/>
      <c r="F19" s="14"/>
      <c r="G19" s="14"/>
      <c r="H19" s="14"/>
      <c r="I19" s="14"/>
      <c r="J19" s="14"/>
      <c r="K19" s="14"/>
      <c r="L19" s="14"/>
      <c r="M19" s="14"/>
      <c r="N19" s="15"/>
      <c r="O19" s="14"/>
      <c r="P19" s="15"/>
      <c r="Q19" s="15"/>
      <c r="R19" s="15"/>
      <c r="S19" s="14"/>
      <c r="T19" s="15"/>
      <c r="U19" s="15"/>
      <c r="V19" s="15"/>
      <c r="W19" s="14"/>
      <c r="X19" s="15"/>
      <c r="Y19" s="14"/>
    </row>
    <row r="20" spans="1:25" ht="14" thickBot="1" x14ac:dyDescent="0.2">
      <c r="A20" s="164"/>
      <c r="B20" s="16"/>
      <c r="C20" s="14"/>
      <c r="D20" s="14"/>
      <c r="E20" s="14"/>
      <c r="F20" s="14"/>
      <c r="G20" s="14"/>
      <c r="H20" s="14"/>
      <c r="I20" s="14"/>
      <c r="J20" s="14"/>
      <c r="K20" s="14"/>
      <c r="L20" s="14"/>
      <c r="M20" s="14"/>
      <c r="N20" s="14"/>
      <c r="O20" s="14"/>
      <c r="P20" s="14"/>
      <c r="Q20" s="15"/>
      <c r="R20" s="14"/>
      <c r="S20" s="14"/>
      <c r="T20" s="15"/>
      <c r="U20" s="14"/>
      <c r="V20" s="14"/>
      <c r="W20" s="14"/>
      <c r="X20" s="14"/>
      <c r="Y20" s="14"/>
    </row>
    <row r="21" spans="1:25" ht="13.5" customHeight="1" thickBot="1" x14ac:dyDescent="0.2">
      <c r="A21" s="164"/>
      <c r="B21" s="16"/>
      <c r="C21" s="14"/>
      <c r="D21" s="14"/>
      <c r="E21" s="14"/>
      <c r="F21" s="14"/>
      <c r="G21" s="14"/>
      <c r="H21" s="14"/>
      <c r="I21" s="14"/>
      <c r="J21" s="14"/>
      <c r="K21" s="14"/>
      <c r="L21" s="14"/>
      <c r="M21" s="14"/>
      <c r="N21" s="15"/>
      <c r="O21" s="14"/>
      <c r="P21" s="15"/>
      <c r="Q21" s="14"/>
      <c r="R21" s="15"/>
      <c r="S21" s="14"/>
      <c r="T21" s="15"/>
      <c r="U21" s="14"/>
      <c r="V21" s="15"/>
      <c r="W21" s="15"/>
      <c r="X21" s="15"/>
      <c r="Y21" s="15"/>
    </row>
    <row r="22" spans="1:25" ht="14" thickBot="1" x14ac:dyDescent="0.2">
      <c r="A22" s="164"/>
      <c r="B22" s="16"/>
      <c r="C22" s="14"/>
      <c r="D22" s="14"/>
      <c r="E22" s="14"/>
      <c r="F22" s="14"/>
      <c r="G22" s="14"/>
      <c r="H22" s="14"/>
      <c r="I22" s="14"/>
      <c r="J22" s="14"/>
      <c r="K22" s="14"/>
      <c r="L22" s="14"/>
      <c r="M22" s="14"/>
      <c r="N22" s="14"/>
      <c r="O22" s="14"/>
      <c r="P22" s="14"/>
      <c r="Q22" s="14"/>
      <c r="R22" s="14"/>
      <c r="S22" s="14"/>
      <c r="T22" s="14"/>
      <c r="U22" s="14"/>
      <c r="V22" s="15"/>
      <c r="W22" s="14"/>
      <c r="X22" s="14"/>
      <c r="Y22" s="14"/>
    </row>
    <row r="23" spans="1:25" ht="13.5" customHeight="1" thickBot="1" x14ac:dyDescent="0.2">
      <c r="A23" s="164"/>
      <c r="B23" s="16"/>
      <c r="C23" s="14"/>
      <c r="D23" s="14"/>
      <c r="E23" s="14"/>
      <c r="F23" s="14"/>
      <c r="G23" s="14"/>
      <c r="H23" s="14"/>
      <c r="I23" s="14"/>
      <c r="J23" s="14"/>
      <c r="K23" s="14"/>
      <c r="L23" s="14"/>
      <c r="M23" s="14"/>
      <c r="N23" s="15"/>
      <c r="O23" s="14"/>
      <c r="P23" s="15"/>
      <c r="Q23" s="15"/>
      <c r="R23" s="15"/>
      <c r="S23" s="14"/>
      <c r="T23" s="15"/>
      <c r="U23" s="15"/>
      <c r="V23" s="15"/>
      <c r="W23" s="14"/>
      <c r="X23" s="15"/>
      <c r="Y23" s="14"/>
    </row>
    <row r="24" spans="1:25" ht="13.5" customHeight="1" x14ac:dyDescent="0.2">
      <c r="F24" s="4"/>
      <c r="G24" s="4"/>
      <c r="H24" s="4"/>
      <c r="I24" s="4"/>
      <c r="J24" s="4"/>
      <c r="K24" s="4"/>
    </row>
    <row r="25" spans="1:25" ht="20" x14ac:dyDescent="0.2">
      <c r="B25" s="4"/>
      <c r="F25" s="4"/>
      <c r="G25" s="4"/>
      <c r="H25" s="4"/>
      <c r="I25" s="4"/>
      <c r="J25" s="4"/>
      <c r="K25" s="4"/>
    </row>
    <row r="26" spans="1:25" x14ac:dyDescent="0.15"/>
    <row r="27" spans="1:25" ht="20" x14ac:dyDescent="0.2">
      <c r="B27" s="4"/>
      <c r="F27" s="4"/>
      <c r="G27" s="4"/>
      <c r="H27" s="4"/>
      <c r="I27" s="4"/>
      <c r="J27" s="4"/>
      <c r="K27" s="4"/>
    </row>
    <row r="28" spans="1:25" ht="20" x14ac:dyDescent="0.2">
      <c r="B28" s="4"/>
      <c r="C28" s="4"/>
      <c r="D28" s="4"/>
      <c r="E28" s="4"/>
      <c r="G28" s="4"/>
      <c r="H28" s="4"/>
      <c r="I28" s="4"/>
      <c r="J28" s="4"/>
      <c r="K28" s="4"/>
    </row>
    <row r="29" spans="1:25" x14ac:dyDescent="0.15"/>
    <row r="30" spans="1:25" x14ac:dyDescent="0.15"/>
    <row r="31" spans="1:25" x14ac:dyDescent="0.15"/>
    <row r="32" spans="1:25" x14ac:dyDescent="0.15"/>
    <row r="33" spans="2:25" x14ac:dyDescent="0.15"/>
    <row r="34" spans="2:25" x14ac:dyDescent="0.15"/>
    <row r="35" spans="2:25" x14ac:dyDescent="0.15"/>
    <row r="36" spans="2:25" x14ac:dyDescent="0.15"/>
    <row r="37" spans="2:25" x14ac:dyDescent="0.15"/>
    <row r="38" spans="2:25" x14ac:dyDescent="0.15"/>
    <row r="39" spans="2:25" x14ac:dyDescent="0.15"/>
    <row r="40" spans="2:25" x14ac:dyDescent="0.15"/>
    <row r="41" spans="2:25" x14ac:dyDescent="0.15"/>
    <row r="42" spans="2:25" x14ac:dyDescent="0.15"/>
    <row r="43" spans="2:25" x14ac:dyDescent="0.15"/>
    <row r="44" spans="2:25" x14ac:dyDescent="0.15"/>
    <row r="45" spans="2:25" ht="28.5" customHeight="1" x14ac:dyDescent="0.15"/>
    <row r="46" spans="2:25" ht="25.5" customHeight="1" x14ac:dyDescent="0.2">
      <c r="B46" s="163" t="s">
        <v>116</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row>
    <row r="47" spans="2:25" ht="7.5" customHeight="1" x14ac:dyDescent="0.15"/>
    <row r="48" spans="2:25" ht="28.5" customHeight="1" x14ac:dyDescent="0.15"/>
    <row r="49" spans="2:22" ht="28.5" customHeight="1" x14ac:dyDescent="0.15">
      <c r="B49" s="33"/>
      <c r="C49" s="33"/>
      <c r="D49" s="33"/>
      <c r="E49" s="33"/>
      <c r="F49" s="33"/>
      <c r="G49" s="33"/>
      <c r="H49" s="33"/>
      <c r="I49" s="33"/>
      <c r="J49" s="33"/>
      <c r="K49" s="33"/>
      <c r="L49" s="33"/>
      <c r="M49" s="33"/>
      <c r="N49" s="33"/>
      <c r="O49" s="33"/>
      <c r="P49" s="33"/>
      <c r="Q49" s="33"/>
      <c r="R49" s="33"/>
      <c r="S49" s="33"/>
      <c r="T49" s="33"/>
      <c r="U49" s="33"/>
      <c r="V49" s="33"/>
    </row>
    <row r="50" spans="2:22" ht="12.75" customHeight="1" x14ac:dyDescent="0.15"/>
    <row r="51" spans="2:22" ht="12.75" customHeight="1" x14ac:dyDescent="0.15"/>
    <row r="52" spans="2:22" ht="12.75" customHeight="1" x14ac:dyDescent="0.15"/>
    <row r="53" spans="2:22" x14ac:dyDescent="0.15"/>
    <row r="54" spans="2:22" x14ac:dyDescent="0.15"/>
    <row r="55" spans="2:22" x14ac:dyDescent="0.15"/>
    <row r="56" spans="2:22" x14ac:dyDescent="0.15"/>
    <row r="57" spans="2:22" x14ac:dyDescent="0.15"/>
    <row r="58" spans="2:22" x14ac:dyDescent="0.15"/>
    <row r="59" spans="2:22" x14ac:dyDescent="0.15"/>
    <row r="60" spans="2:22" x14ac:dyDescent="0.15"/>
    <row r="61" spans="2:22" x14ac:dyDescent="0.15"/>
    <row r="62" spans="2:22" x14ac:dyDescent="0.15"/>
    <row r="63" spans="2:22" x14ac:dyDescent="0.15"/>
    <row r="64" spans="2:22" x14ac:dyDescent="0.15"/>
    <row r="65" spans="2:25" x14ac:dyDescent="0.15"/>
    <row r="66" spans="2:25" x14ac:dyDescent="0.15"/>
    <row r="67" spans="2:25" x14ac:dyDescent="0.15"/>
    <row r="68" spans="2:25" x14ac:dyDescent="0.15"/>
    <row r="69" spans="2:25" x14ac:dyDescent="0.15"/>
    <row r="70" spans="2:25" x14ac:dyDescent="0.15"/>
    <row r="71" spans="2:25" x14ac:dyDescent="0.15"/>
    <row r="72" spans="2:25" x14ac:dyDescent="0.15"/>
    <row r="73" spans="2:25" x14ac:dyDescent="0.15"/>
    <row r="74" spans="2:25" x14ac:dyDescent="0.15"/>
    <row r="75" spans="2:25" x14ac:dyDescent="0.15">
      <c r="X75" s="11"/>
    </row>
    <row r="76" spans="2:25" x14ac:dyDescent="0.15"/>
    <row r="77" spans="2:25" x14ac:dyDescent="0.15"/>
    <row r="78" spans="2:25" ht="22.5" customHeight="1" x14ac:dyDescent="0.15"/>
    <row r="79" spans="2:25" ht="101" customHeight="1" x14ac:dyDescent="0.2">
      <c r="B79" s="163" t="s">
        <v>37</v>
      </c>
      <c r="C79" s="163"/>
      <c r="D79" s="163"/>
      <c r="E79" s="163"/>
      <c r="F79" s="163"/>
      <c r="G79" s="163"/>
      <c r="H79" s="163"/>
      <c r="I79" s="163"/>
      <c r="J79" s="163"/>
      <c r="K79" s="163"/>
      <c r="L79" s="163"/>
      <c r="M79" s="163"/>
      <c r="N79" s="163"/>
      <c r="O79" s="163"/>
      <c r="P79" s="163"/>
      <c r="Q79" s="163"/>
      <c r="R79" s="163"/>
      <c r="S79" s="163"/>
      <c r="T79" s="163"/>
      <c r="U79" s="163"/>
      <c r="V79" s="163"/>
      <c r="W79" s="163"/>
      <c r="X79" s="163"/>
      <c r="Y79" s="163"/>
    </row>
    <row r="80" spans="2:25" ht="6.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42" customHeight="1" x14ac:dyDescent="0.15"/>
    <row r="97" ht="12.75" customHeight="1" x14ac:dyDescent="0.15"/>
    <row r="98" ht="12.75" customHeight="1" x14ac:dyDescent="0.15"/>
    <row r="99" ht="12.75" hidden="1" customHeight="1" x14ac:dyDescent="0.15"/>
    <row r="100" ht="12.75" hidden="1" customHeight="1" x14ac:dyDescent="0.15"/>
    <row r="101" ht="12.75" hidden="1" customHeight="1" x14ac:dyDescent="0.15"/>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11">
    <mergeCell ref="B79:Y79"/>
    <mergeCell ref="A9:A15"/>
    <mergeCell ref="A17:A23"/>
    <mergeCell ref="B46:Y46"/>
    <mergeCell ref="I2:T2"/>
    <mergeCell ref="B4:N4"/>
    <mergeCell ref="O4:Y4"/>
    <mergeCell ref="B5:N5"/>
    <mergeCell ref="O5:Y5"/>
    <mergeCell ref="B2:H2"/>
    <mergeCell ref="B8:Y8"/>
  </mergeCells>
  <printOptions horizontalCentered="1" verticalCentered="1"/>
  <pageMargins left="0.70866141732283472" right="0.70866141732283472" top="0.74803149606299213" bottom="0.74803149606299213" header="0.31496062992125984" footer="0.31496062992125984"/>
  <pageSetup paperSize="9" scale="47" pageOrder="overThenDown" orientation="portrait"/>
  <headerFooter alignWithMargins="0">
    <oddHeader>&amp;L&amp;"Arial,Fett"&amp;20
Deutsches Netzwerk für Qualitätsentwicklung in der Pflege&amp;"Arial,Standard"
&amp;12Auditinstrument zum Expertstandard "Pflege von Menschen mit chronischen Wunden, 2. Aktualisierung 2025"&amp;R&amp;G</oddHeader>
    <oddFooter>&amp;C© Deutsches Netzwerk für Qualitätsentwicklung in der Pflege (DNQP) 2025</oddFooter>
  </headerFooter>
  <rowBreaks count="1" manualBreakCount="1">
    <brk id="23" max="25" man="1"/>
  </rowBreaks>
  <colBreaks count="1" manualBreakCount="1">
    <brk id="25" max="1048575" man="1"/>
  </colBreaks>
  <drawing r:id="rId1"/>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'1 Hinweise'!Druckbereich</vt:lpstr>
      <vt:lpstr>'2 Allgemeine Daten'!Druckbereich</vt:lpstr>
      <vt:lpstr>'3 Ergebnisprotokoll 1'!Druckbereich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Hautintegrität</dc:title>
  <dc:subject>Audit Expertenstandard</dc:subject>
  <dc:creator>DNQP</dc:creator>
  <cp:keywords/>
  <dc:description/>
  <cp:lastModifiedBy>Moritz Krebs</cp:lastModifiedBy>
  <cp:revision>0</cp:revision>
  <cp:lastPrinted>2025-05-05T15:15:15Z</cp:lastPrinted>
  <dcterms:created xsi:type="dcterms:W3CDTF">2007-03-08T19:48:38Z</dcterms:created>
  <dcterms:modified xsi:type="dcterms:W3CDTF">2025-07-04T07:01:51Z</dcterms:modified>
  <cp:category/>
  <cp:version>01</cp:version>
</cp:coreProperties>
</file>