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rebs\netcase\200 eAudits\"/>
    </mc:Choice>
  </mc:AlternateContent>
  <bookViews>
    <workbookView xWindow="480" yWindow="255" windowWidth="10920" windowHeight="12930" tabRatio="540"/>
  </bookViews>
  <sheets>
    <sheet name="1 Hinweise" sheetId="1" r:id="rId1"/>
    <sheet name="2 Allgemeine Daten" sheetId="2" r:id="rId2"/>
    <sheet name="3 Ergebnisprotokoll 1" sheetId="3" r:id="rId3"/>
    <sheet name="4 Ergebnisprotokoll 2" sheetId="6" r:id="rId4"/>
    <sheet name="5 Ergebnisübersicht" sheetId="5" r:id="rId5"/>
  </sheets>
  <definedNames>
    <definedName name="_xlnm.Print_Area" localSheetId="0">'1 Hinweise'!$A$1:$DY$33</definedName>
    <definedName name="_xlnm.Print_Area" localSheetId="1">'2 Allgemeine Daten'!$A$1:$Z$26</definedName>
    <definedName name="_xlnm.Print_Area" localSheetId="2">'3 Ergebnisprotokoll 1'!$A$1:$AV$77</definedName>
    <definedName name="_xlnm.Print_Area" localSheetId="4">'5 Ergebnisübersicht'!$A$1:$Z$97</definedName>
    <definedName name="Z_3460AEDE_B63E_4F28_8771_DA54E21B44B1_.wvu.PrintArea" localSheetId="1" hidden="1">'2 Allgemeine Daten'!$A$1:$Z$26</definedName>
    <definedName name="Z_3460AEDE_B63E_4F28_8771_DA54E21B44B1_.wvu.PrintArea" localSheetId="2" hidden="1">'3 Ergebnisprotokoll 1'!$A$1:$AV$77</definedName>
    <definedName name="Z_3460AEDE_B63E_4F28_8771_DA54E21B44B1_.wvu.PrintArea" localSheetId="4" hidden="1">'5 Ergebnisübersicht'!$A$2:$AA$83</definedName>
  </definedNames>
  <calcPr calcId="162913"/>
  <customWorkbookViews>
    <customWorkbookView name="Blumenberg, Petra - Persönliche Ansicht" guid="{3460AEDE-B63E-4F28-8771-DA54E21B44B1}" mergeInterval="0" personalView="1" maximized="1" xWindow="-9" yWindow="-9" windowWidth="1938" windowHeight="1048" tabRatio="452" activeSheetId="1"/>
  </customWorkbookViews>
</workbook>
</file>

<file path=xl/calcChain.xml><?xml version="1.0" encoding="utf-8"?>
<calcChain xmlns="http://schemas.openxmlformats.org/spreadsheetml/2006/main">
  <c r="AW43" i="6" l="1"/>
  <c r="AW38" i="6" l="1"/>
  <c r="AW33" i="6"/>
  <c r="AW28" i="6"/>
  <c r="AW23" i="6"/>
  <c r="AW18" i="6"/>
  <c r="AW13" i="6"/>
  <c r="AS13" i="6"/>
  <c r="AU56" i="6" l="1"/>
  <c r="AT56" i="6"/>
  <c r="AU55" i="6"/>
  <c r="AT55" i="6"/>
  <c r="AU54" i="6"/>
  <c r="AT54" i="6"/>
  <c r="AU53" i="6"/>
  <c r="AT53" i="6"/>
  <c r="AU52" i="6"/>
  <c r="AT52" i="6"/>
  <c r="AU51" i="6"/>
  <c r="AT51" i="6"/>
  <c r="AU50" i="6"/>
  <c r="AT50" i="6"/>
  <c r="AT47" i="6"/>
  <c r="AS47" i="6"/>
  <c r="AT46" i="6"/>
  <c r="AS46" i="6"/>
  <c r="AT45" i="6"/>
  <c r="AS45" i="6"/>
  <c r="AT44" i="6"/>
  <c r="AS44" i="6"/>
  <c r="AT43" i="6"/>
  <c r="AS43" i="6"/>
  <c r="AT42" i="6"/>
  <c r="AS42" i="6"/>
  <c r="AT41" i="6"/>
  <c r="AS41" i="6"/>
  <c r="AT40" i="6"/>
  <c r="AS40" i="6"/>
  <c r="AT39" i="6"/>
  <c r="AS39" i="6"/>
  <c r="AT38" i="6"/>
  <c r="AS38" i="6"/>
  <c r="AT37" i="6"/>
  <c r="AS37" i="6"/>
  <c r="AT36" i="6"/>
  <c r="AS36" i="6"/>
  <c r="AT35" i="6"/>
  <c r="AS35" i="6"/>
  <c r="AT34" i="6"/>
  <c r="AS34" i="6"/>
  <c r="AT33" i="6"/>
  <c r="AS33" i="6"/>
  <c r="AT32" i="6"/>
  <c r="AS32" i="6"/>
  <c r="AT31" i="6"/>
  <c r="AS31" i="6"/>
  <c r="AT30" i="6"/>
  <c r="AS30" i="6"/>
  <c r="AT29" i="6"/>
  <c r="AS29" i="6"/>
  <c r="AT28" i="6"/>
  <c r="AS28" i="6"/>
  <c r="AT27" i="6"/>
  <c r="AS27" i="6"/>
  <c r="AT26" i="6"/>
  <c r="AS26" i="6"/>
  <c r="AT25" i="6"/>
  <c r="AS25" i="6"/>
  <c r="AT24" i="6"/>
  <c r="AS24" i="6"/>
  <c r="AT23" i="6"/>
  <c r="AS23" i="6"/>
  <c r="AT22" i="6"/>
  <c r="AS22" i="6"/>
  <c r="AT21" i="6"/>
  <c r="AS21" i="6"/>
  <c r="AT20" i="6"/>
  <c r="AS20" i="6"/>
  <c r="AT19" i="6"/>
  <c r="AS19" i="6"/>
  <c r="AT18" i="6"/>
  <c r="AS18" i="6"/>
  <c r="AT17" i="6"/>
  <c r="AS17" i="6"/>
  <c r="AT16" i="6"/>
  <c r="AS16" i="6"/>
  <c r="AT15" i="6"/>
  <c r="AS15" i="6"/>
  <c r="AT14" i="6"/>
  <c r="AS14" i="6"/>
  <c r="AT13" i="6"/>
  <c r="X7" i="6"/>
  <c r="AV52" i="6" l="1"/>
  <c r="AV24" i="6"/>
  <c r="AV42" i="6"/>
  <c r="AV44" i="6"/>
  <c r="AV40" i="6"/>
  <c r="AV26" i="6"/>
  <c r="AV28" i="6"/>
  <c r="AV32" i="6"/>
  <c r="AV36" i="6"/>
  <c r="AV20" i="6"/>
  <c r="AV33" i="6"/>
  <c r="AV35" i="6"/>
  <c r="AV56" i="6"/>
  <c r="AV55" i="6"/>
  <c r="AV54" i="6"/>
  <c r="AV53" i="6"/>
  <c r="AV51" i="6"/>
  <c r="AV50" i="6"/>
  <c r="AV39" i="6"/>
  <c r="AV41" i="6"/>
  <c r="AV38" i="6"/>
  <c r="AV37" i="6"/>
  <c r="AV34" i="6"/>
  <c r="AV30" i="6"/>
  <c r="AV29" i="6"/>
  <c r="AV31" i="6"/>
  <c r="AV23" i="6"/>
  <c r="AV25" i="6"/>
  <c r="AV27" i="6"/>
  <c r="AV19" i="6"/>
  <c r="AV18" i="6"/>
  <c r="AV22" i="6"/>
  <c r="AV21" i="6"/>
  <c r="AV16" i="6"/>
  <c r="AV17" i="6"/>
  <c r="AV14" i="6"/>
  <c r="AV13" i="6"/>
  <c r="AV15" i="6"/>
  <c r="AV46" i="6"/>
  <c r="AV43" i="6"/>
  <c r="AV45" i="6"/>
  <c r="AV47" i="6"/>
  <c r="AS50" i="6"/>
  <c r="AS51" i="6"/>
  <c r="AS52" i="6"/>
  <c r="AS53" i="6"/>
  <c r="AS54" i="6"/>
  <c r="AS55" i="6"/>
  <c r="AS56" i="6"/>
  <c r="AT15" i="3" l="1"/>
  <c r="AS15" i="3"/>
  <c r="AT14" i="3"/>
  <c r="AS14" i="3"/>
  <c r="AT13" i="3"/>
  <c r="AS13" i="3"/>
  <c r="AT12" i="3"/>
  <c r="AS12" i="3"/>
  <c r="AT34" i="3"/>
  <c r="AS34" i="3"/>
  <c r="AT28" i="3"/>
  <c r="AS28" i="3"/>
  <c r="AT24" i="3"/>
  <c r="AS24" i="3"/>
  <c r="AR15" i="3" l="1"/>
  <c r="AV15" i="3" s="1"/>
  <c r="AR24" i="3"/>
  <c r="AV24" i="3" s="1"/>
  <c r="AR14" i="3"/>
  <c r="AV14" i="3" s="1"/>
  <c r="AU12" i="3"/>
  <c r="AR12" i="3"/>
  <c r="AV12" i="3" s="1"/>
  <c r="AR13" i="3"/>
  <c r="AV13" i="3" s="1"/>
  <c r="AU15" i="3"/>
  <c r="AU14" i="3"/>
  <c r="AU13" i="3"/>
  <c r="AU28" i="3"/>
  <c r="AU24" i="3"/>
  <c r="AR28" i="3"/>
  <c r="AV28" i="3" s="1"/>
  <c r="AR34" i="3"/>
  <c r="AV34" i="3" s="1"/>
  <c r="AU34" i="3"/>
  <c r="AT33" i="3"/>
  <c r="AS33" i="3"/>
  <c r="AT32" i="3"/>
  <c r="AS32" i="3"/>
  <c r="AT19" i="3"/>
  <c r="AS19" i="3"/>
  <c r="AU33" i="3" l="1"/>
  <c r="AR32" i="3"/>
  <c r="AV32" i="3" s="1"/>
  <c r="AR33" i="3"/>
  <c r="AV33" i="3" s="1"/>
  <c r="AR19" i="3"/>
  <c r="AV19" i="3" s="1"/>
  <c r="AU32" i="3"/>
  <c r="AU19"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35" i="3" l="1"/>
  <c r="AT36" i="3"/>
  <c r="AT37" i="3"/>
  <c r="AT31" i="3"/>
  <c r="AS35" i="3"/>
  <c r="AS36" i="3"/>
  <c r="AS37" i="3"/>
  <c r="AS31" i="3"/>
  <c r="AU37" i="3" l="1"/>
  <c r="AR36" i="3"/>
  <c r="AV36" i="3" s="1"/>
  <c r="AU35" i="3"/>
  <c r="AR31" i="3"/>
  <c r="AV31" i="3" s="1"/>
  <c r="AS29" i="3"/>
  <c r="AT29" i="3"/>
  <c r="AS27" i="3"/>
  <c r="AT27" i="3"/>
  <c r="AS25" i="3"/>
  <c r="AT25" i="3"/>
  <c r="AS23" i="3"/>
  <c r="AT23" i="3"/>
  <c r="AS22" i="3"/>
  <c r="AT22" i="3"/>
  <c r="AS21" i="3"/>
  <c r="AT21" i="3"/>
  <c r="AS20" i="3"/>
  <c r="AT20" i="3"/>
  <c r="AS18" i="3"/>
  <c r="AT18" i="3"/>
  <c r="AS17" i="3"/>
  <c r="AT17" i="3"/>
  <c r="AS16" i="3"/>
  <c r="AT16" i="3"/>
  <c r="AT11" i="3"/>
  <c r="AU11" i="3" s="1"/>
  <c r="AU17" i="3" l="1"/>
  <c r="AU16" i="3"/>
  <c r="AU21" i="3"/>
  <c r="AU23" i="3"/>
  <c r="AU29" i="3"/>
  <c r="AU20" i="3"/>
  <c r="AR11" i="3"/>
  <c r="AV11" i="3" s="1"/>
  <c r="AR16" i="3"/>
  <c r="AV16" i="3" s="1"/>
  <c r="AR17" i="3"/>
  <c r="AV17" i="3" s="1"/>
  <c r="AR27" i="3"/>
  <c r="AV27" i="3" s="1"/>
  <c r="AR18" i="3"/>
  <c r="AV18" i="3" s="1"/>
  <c r="AR21" i="3"/>
  <c r="AV21" i="3" s="1"/>
  <c r="AR20" i="3"/>
  <c r="AV20" i="3" s="1"/>
  <c r="AU22" i="3"/>
  <c r="AU25" i="3"/>
  <c r="AU31" i="3"/>
  <c r="AR35" i="3"/>
  <c r="AV35" i="3" s="1"/>
  <c r="AR37" i="3"/>
  <c r="AV37" i="3" s="1"/>
  <c r="AU36" i="3"/>
  <c r="AR29" i="3"/>
  <c r="AV29" i="3" s="1"/>
  <c r="AU27" i="3"/>
  <c r="AR25" i="3"/>
  <c r="AV25" i="3" s="1"/>
  <c r="AR23" i="3"/>
  <c r="AV23" i="3" s="1"/>
  <c r="AR22" i="3"/>
  <c r="AV22" i="3" s="1"/>
  <c r="AU18" i="3"/>
</calcChain>
</file>

<file path=xl/sharedStrings.xml><?xml version="1.0" encoding="utf-8"?>
<sst xmlns="http://schemas.openxmlformats.org/spreadsheetml/2006/main" count="172" uniqueCount="128">
  <si>
    <t>Ja</t>
  </si>
  <si>
    <t>Nein</t>
  </si>
  <si>
    <t>Ja%</t>
  </si>
  <si>
    <t>n</t>
  </si>
  <si>
    <t>Beginn des Auditzeitraums (Datum):</t>
  </si>
  <si>
    <t>E1.1</t>
  </si>
  <si>
    <t>E2.1</t>
  </si>
  <si>
    <t>E4.1</t>
  </si>
  <si>
    <t>E4.2</t>
  </si>
  <si>
    <t>E2.2</t>
  </si>
  <si>
    <t>Funktion/Position der Auditorin:</t>
  </si>
  <si>
    <t xml:space="preserve">Ende des Auditzeitraums (Datum): </t>
  </si>
  <si>
    <t>Dokumentation</t>
  </si>
  <si>
    <t>PFK</t>
  </si>
  <si>
    <t>davon</t>
  </si>
  <si>
    <t>E3.1</t>
  </si>
  <si>
    <t>E5.1</t>
  </si>
  <si>
    <t>E3.2</t>
  </si>
  <si>
    <t>Fortbildungsbedarf</t>
  </si>
  <si>
    <t>Ergebnisprotokoll 1: Patienten/Bewohner</t>
  </si>
  <si>
    <t>E1.2</t>
  </si>
  <si>
    <t>Ergebnisprotokoll 2: Befragung der Pflegefachkräfte</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</si>
  <si>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</si>
  <si>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</si>
  <si>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</si>
  <si>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</si>
  <si>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</si>
  <si>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</si>
  <si>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</si>
  <si>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</si>
  <si>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</si>
  <si>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</si>
  <si>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</si>
  <si>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</si>
  <si>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</si>
  <si>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</si>
  <si>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</si>
  <si>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</si>
  <si>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</si>
  <si>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</si>
  <si>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</si>
  <si>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</si>
  <si>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</si>
  <si>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</si>
  <si>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Einrichtungsbezogene Auditfragen</t>
  </si>
  <si>
    <t>Einrichtung/Organisationseinheit:</t>
  </si>
  <si>
    <t>Einrichtung/Organisationseinheit (z. B. Station, Wohnbereich, Tour):</t>
  </si>
  <si>
    <t xml:space="preserve">Gesamtaufwand der Auditorin inkl. Wegezeiten, Absprachen etc. (in Std): </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</si>
  <si>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</si>
  <si>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</si>
  <si>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</si>
  <si>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</si>
  <si>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</si>
  <si>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</si>
  <si>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</si>
  <si>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</si>
  <si>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Diese Excel-Datei gliedert sich in insgesamt fünf Arbeitsblätter:</t>
  </si>
  <si>
    <t>Bitte beachten Sie die grundlegenden Hinweise zum Auditinstrument in Kapitel 4 des Expertenstandards. 
Bei weiterführenden Fragen wenden Sie sich bitte direkt an die Geschäftsstelle des DNQP (dnqp@hs-osnabrueck.de).</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</si>
  <si>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</si>
  <si>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</si>
  <si>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</si>
  <si>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</si>
  <si>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</si>
  <si>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</si>
  <si>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</si>
  <si>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Gesamtzahl der Patienten/Bewohner der Einrichtung:</t>
  </si>
  <si>
    <t>E1.3</t>
  </si>
  <si>
    <t>E1.4</t>
  </si>
  <si>
    <t>E4.4</t>
  </si>
  <si>
    <t>E4.5</t>
  </si>
  <si>
    <t>E4.6</t>
  </si>
  <si>
    <t>S5</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</si>
  <si>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</si>
  <si>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Für "ja" bzw. "hoch"/"eher hoch":</t>
  </si>
  <si>
    <t>Für "nein" bzw. "eher niedrig"/"niedrig"</t>
  </si>
  <si>
    <t xml:space="preserve"> </t>
  </si>
  <si>
    <t>Stehen zielgruppenspezifische Instrumente zur Schmerzeinschätzung zur Verfügung? - S1b (a)</t>
  </si>
  <si>
    <t>Steht eine pflegerische Schmerzexpertin/ein Schmerzexperte zur Verfügung? - S1b (b)</t>
  </si>
  <si>
    <t>Liegt eine interprofessionell gültige Verfahrensregelung zum Schmerzmanagement vor? - S2b (a)</t>
  </si>
  <si>
    <t>Stehen Materialien und Hilfsmittel zum Einsatz nicht-med. Maßnahmen durchgehend zur Verfügung? - S2b (b)</t>
  </si>
  <si>
    <t>Stehen Informations-, Schulungs- und Beratungsmaterialien zur Verfügung? - S3b</t>
  </si>
  <si>
    <t>a) Menschen mit akuten Schmerzen:</t>
  </si>
  <si>
    <t>Ergebnisprotokoll 1: Menschen mit Schmerzen</t>
  </si>
  <si>
    <t>Gesamtzahl der auditierten Menschen mit Schmerzen:</t>
  </si>
  <si>
    <t>E3.3</t>
  </si>
  <si>
    <t>MmS</t>
  </si>
  <si>
    <t>E1.5</t>
  </si>
  <si>
    <t>E3.4</t>
  </si>
  <si>
    <t>E4.7</t>
  </si>
  <si>
    <t>E4.8</t>
  </si>
  <si>
    <t>E5.3</t>
  </si>
  <si>
    <t>E1.2a</t>
  </si>
  <si>
    <t>E1.2b</t>
  </si>
  <si>
    <t>E1.2c</t>
  </si>
  <si>
    <t>E1.2d</t>
  </si>
  <si>
    <r>
      <t xml:space="preserve">Anzahl der ausgegebenen Audit-Fragebögen - Pflegepersonal 
</t>
    </r>
    <r>
      <rPr>
        <sz val="10"/>
        <rFont val="Arial"/>
        <family val="2"/>
      </rPr>
      <t>(ergibt sich aus der Anzahl der Pflegefachkräfte in der/Pflegeeinheit/ein):</t>
    </r>
  </si>
  <si>
    <t>Rücklaufqoute:</t>
  </si>
  <si>
    <r>
      <t>Anzahl der ausgefüllten Audit-Fragebögen - Pflegepersonal</t>
    </r>
    <r>
      <rPr>
        <sz val="10"/>
        <rFont val="Arial"/>
        <family val="2"/>
      </rPr>
      <t>:</t>
    </r>
  </si>
  <si>
    <t>Einschätzung des eigenen Wissens</t>
  </si>
  <si>
    <t>S1a</t>
  </si>
  <si>
    <t>sehr gut</t>
  </si>
  <si>
    <t>gut</t>
  </si>
  <si>
    <t>befriedigend</t>
  </si>
  <si>
    <t>ausreichend</t>
  </si>
  <si>
    <t>mangelhaft</t>
  </si>
  <si>
    <t>S2a</t>
  </si>
  <si>
    <t>S3a</t>
  </si>
  <si>
    <t>S4a (a)</t>
  </si>
  <si>
    <t>S4a (b)</t>
  </si>
  <si>
    <t>S4b</t>
  </si>
  <si>
    <t>S1a Systematische Schmerzeinschätzung</t>
  </si>
  <si>
    <t>S3a Information, Schulung und Beratung</t>
  </si>
  <si>
    <t>S4a (a) Medikamentöse Maßnahmen</t>
  </si>
  <si>
    <t>S4b Nicht-medikamentösen Maßnahmen</t>
  </si>
  <si>
    <r>
      <rPr>
        <b/>
        <sz val="12"/>
        <rFont val="Arial"/>
        <family val="2"/>
      </rPr>
      <t xml:space="preserve">Ausfüllhinweis: </t>
    </r>
    <r>
      <rPr>
        <sz val="12"/>
        <rFont val="Arial"/>
        <family val="2"/>
      </rPr>
      <t xml:space="preserve">Geben Sie für jede "Ja-Antwort" die Zahl 1 ein, für jede </t>
    </r>
    <r>
      <rPr>
        <sz val="12"/>
        <rFont val="Arial"/>
        <family val="2"/>
      </rPr>
      <t>"Nein-Antwort" die Zahl 0 ein!</t>
    </r>
  </si>
  <si>
    <r>
      <rPr>
        <b/>
        <sz val="12"/>
        <rFont val="Arial"/>
        <family val="2"/>
      </rPr>
      <t xml:space="preserve">Ausfüllhinweis: </t>
    </r>
    <r>
      <rPr>
        <sz val="12"/>
        <rFont val="Arial"/>
        <family val="2"/>
      </rPr>
      <t xml:space="preserve">Geben Sie für jede Wertung die Zahl 1 ein. Die übrigen Felder müssen </t>
    </r>
    <r>
      <rPr>
        <u/>
        <sz val="12"/>
        <rFont val="Arial"/>
        <family val="2"/>
      </rPr>
      <t>nicht</t>
    </r>
    <r>
      <rPr>
        <sz val="12"/>
        <rFont val="Arial"/>
        <family val="2"/>
      </rPr>
      <t xml:space="preserve"> mit einer "Null" gefüllt werden!</t>
    </r>
  </si>
  <si>
    <t>S4a (b) Management Nebenwirkungen</t>
  </si>
  <si>
    <t>S2b Planung und Koordination</t>
  </si>
  <si>
    <t xml:space="preserve">Die Tabellen bieten standardmäßig die Möglichkeit bis zu 40 Datensätze einzugeben. Sollten Sie mehr als 40 Patienten/Bewohner auditieren, können Sie die Datei entspechend erweitern. Damit gewährleistet ist, dass die neu hinzugefügten Spalten in der Formelberechnung einbezogen werden, gehen Sie folgendermaßen vor:
a) Heben Sie im Tabellenblatt "4 Ergebnisprotokoll 2“ im Reiter "Überprüfen" den Blattschutz auf.
b) Wechseln Sie zum Reiter "Ansicht“ und setzen einen Haken bei "Überschriften anzeigen“. 
c) Rechtklick auf die Spalte "AP“ (Datensatz Nr. 40) und wählen Sie die Option "Zelle einfügen“. 
d) Wiederholen Sie den Vorgang so oft, bis Sie die gewünschte Anzahl an Spalten eingefügt haben. 
e) Passen Sie die Nummerierungen in Zeile 10 entsprechend an. 
f) Abschließend Überschrift wieder ausblenden und den Blattschutz aktivieren. 
</t>
  </si>
  <si>
    <t>In diese Tabelle werden die Ergebnisse aus den Fragebögen 2 (Personalbefragung) übertragen; Hinweise zur Dateneingabe siehe unten</t>
  </si>
  <si>
    <t>b) Menschen mit chronischen Schmerzen:</t>
  </si>
  <si>
    <t>c) Menschen mit akuten und chronischen Schmerzen:</t>
  </si>
  <si>
    <t xml:space="preserve">Legende: </t>
  </si>
  <si>
    <t>Schmerzart/-Situation</t>
  </si>
  <si>
    <t>Befragung PFK</t>
  </si>
  <si>
    <t>Befragung MmS</t>
  </si>
  <si>
    <t>S5 Verlaufskontrolle u. Wirksamkeit</t>
  </si>
  <si>
    <t>V2; Stand 08.09.2020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</si>
</sst>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i/>
      <sz val="10"/>
      <name val="Arial"/>
      <family val="2"/>
    </font>
    <font>
      <sz val="10"/>
      <name val="Arial"/>
      <family val="2"/>
    </font>
    <font>
      <b/>
      <sz val="11.5"/>
      <name val="Arial"/>
      <family val="2"/>
    </font>
    <font>
      <u/>
      <sz val="12"/>
      <name val="Arial"/>
      <family val="2"/>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8">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style="medium">
        <color theme="0"/>
      </right>
      <top style="medium">
        <color theme="0"/>
      </top>
      <bottom style="thick">
        <color theme="1" tint="0.499984740745262"/>
      </bottom>
      <diagonal/>
    </border>
    <border>
      <left style="medium">
        <color theme="0"/>
      </left>
      <right style="medium">
        <color theme="0"/>
      </right>
      <top style="medium">
        <color theme="0"/>
      </top>
      <bottom style="thick">
        <color theme="1" tint="0.49998474074526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style="thick">
        <color theme="0"/>
      </top>
      <bottom style="thick">
        <color theme="0"/>
      </bottom>
      <diagonal/>
    </border>
    <border>
      <left/>
      <right style="medium">
        <color theme="0"/>
      </right>
      <top style="medium">
        <color theme="0"/>
      </top>
      <bottom/>
      <diagonal/>
    </border>
  </borders>
  <cellStyleXfs count="3">
    <xf numFmtId="0" fontId="0" fillId="0" borderId="0"/>
    <xf numFmtId="0" fontId="2" fillId="0" borderId="0"/>
    <xf numFmtId="9" fontId="13" fillId="0" borderId="0" applyFont="0" applyFill="0" applyBorder="0" applyAlignment="0" applyProtection="0"/>
  </cellStyleXfs>
  <cellXfs count="197">
    <xf numFmtId="0" fontId="0" fillId="0" borderId="0" xfId="0"/>
    <xf numFmtId="0" fontId="1" fillId="2" borderId="2" xfId="0" applyFont="1" applyFill="1" applyBorder="1" applyAlignment="1" applyProtection="1">
      <alignment horizontal="center"/>
    </xf>
    <xf numFmtId="0" fontId="0" fillId="5" borderId="2" xfId="0" applyFill="1" applyBorder="1" applyAlignment="1" applyProtection="1">
      <alignment horizontal="center"/>
      <protection locked="0"/>
    </xf>
    <xf numFmtId="0" fontId="2" fillId="5" borderId="2" xfId="0" applyFont="1" applyFill="1" applyBorder="1" applyAlignment="1" applyProtection="1">
      <alignment horizontal="center"/>
      <protection locked="0"/>
    </xf>
    <xf numFmtId="0" fontId="0" fillId="0" borderId="0" xfId="0" applyBorder="1" applyProtection="1"/>
    <xf numFmtId="0" fontId="3" fillId="0" borderId="0" xfId="0" applyFont="1" applyBorder="1" applyProtection="1"/>
    <xf numFmtId="0" fontId="3" fillId="0" borderId="0" xfId="0" applyNumberFormat="1" applyFont="1" applyBorder="1" applyProtection="1"/>
    <xf numFmtId="0" fontId="0" fillId="0" borderId="0" xfId="0" applyBorder="1" applyAlignment="1" applyProtection="1">
      <alignment horizontal="left"/>
    </xf>
    <xf numFmtId="0" fontId="0" fillId="0" borderId="0" xfId="0" applyNumberFormat="1" applyBorder="1" applyProtection="1"/>
    <xf numFmtId="0" fontId="0" fillId="0" borderId="0" xfId="0" applyNumberFormat="1" applyBorder="1" applyAlignment="1" applyProtection="1">
      <alignment horizontal="center"/>
    </xf>
    <xf numFmtId="0" fontId="1" fillId="2" borderId="2" xfId="0" applyNumberFormat="1" applyFont="1" applyFill="1" applyBorder="1" applyAlignment="1" applyProtection="1">
      <alignment horizontal="center"/>
    </xf>
    <xf numFmtId="0" fontId="0" fillId="2" borderId="2" xfId="0" applyFill="1" applyBorder="1" applyAlignment="1" applyProtection="1">
      <alignment horizontal="center"/>
    </xf>
    <xf numFmtId="0" fontId="0" fillId="0" borderId="2" xfId="0" applyBorder="1" applyAlignment="1" applyProtection="1">
      <alignment horizontal="center"/>
    </xf>
    <xf numFmtId="0" fontId="0" fillId="4" borderId="2" xfId="0" applyFill="1" applyBorder="1" applyAlignment="1" applyProtection="1">
      <alignment horizontal="center"/>
    </xf>
    <xf numFmtId="0" fontId="0" fillId="4" borderId="2" xfId="0" applyNumberFormat="1" applyFill="1" applyBorder="1" applyAlignment="1" applyProtection="1">
      <alignment horizontal="center"/>
    </xf>
    <xf numFmtId="164" fontId="0" fillId="4" borderId="2" xfId="0" applyNumberFormat="1" applyFill="1" applyBorder="1" applyAlignment="1" applyProtection="1">
      <alignment horizontal="center"/>
    </xf>
    <xf numFmtId="0" fontId="1" fillId="2" borderId="4" xfId="0" applyNumberFormat="1" applyFont="1" applyFill="1" applyBorder="1" applyAlignment="1" applyProtection="1">
      <alignment horizontal="center"/>
    </xf>
    <xf numFmtId="0" fontId="2" fillId="0" borderId="0" xfId="0" applyFont="1" applyBorder="1" applyProtection="1"/>
    <xf numFmtId="0" fontId="4" fillId="0" borderId="0" xfId="0" applyFont="1" applyBorder="1" applyProtection="1"/>
    <xf numFmtId="0" fontId="1" fillId="6" borderId="2" xfId="0" applyNumberFormat="1" applyFont="1" applyFill="1" applyBorder="1" applyAlignment="1" applyProtection="1">
      <alignment horizontal="center"/>
    </xf>
    <xf numFmtId="0" fontId="1" fillId="6" borderId="2" xfId="0" applyFont="1" applyFill="1" applyBorder="1" applyAlignment="1" applyProtection="1">
      <alignment horizontal="center"/>
    </xf>
    <xf numFmtId="16" fontId="1" fillId="6" borderId="2" xfId="0" applyNumberFormat="1" applyFont="1" applyFill="1" applyBorder="1" applyProtection="1"/>
    <xf numFmtId="0" fontId="0" fillId="6" borderId="2" xfId="0"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6" borderId="2" xfId="0" applyNumberFormat="1" applyFont="1" applyFill="1" applyBorder="1" applyProtection="1"/>
    <xf numFmtId="0" fontId="1" fillId="6" borderId="3" xfId="0" applyNumberFormat="1" applyFont="1" applyFill="1" applyBorder="1" applyAlignment="1" applyProtection="1">
      <alignment horizontal="center"/>
    </xf>
    <xf numFmtId="0" fontId="1" fillId="6" borderId="4" xfId="0" applyNumberFormat="1" applyFont="1" applyFill="1" applyBorder="1" applyAlignment="1" applyProtection="1">
      <alignment horizontal="center"/>
    </xf>
    <xf numFmtId="0" fontId="0" fillId="6" borderId="0" xfId="0" applyFill="1" applyBorder="1" applyProtection="1"/>
    <xf numFmtId="0" fontId="0" fillId="0" borderId="0" xfId="0" applyAlignment="1">
      <alignment wrapText="1"/>
    </xf>
    <xf numFmtId="0" fontId="2" fillId="0" borderId="0"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left" vertical="top" wrapText="1"/>
    </xf>
    <xf numFmtId="0" fontId="0" fillId="0" borderId="0" xfId="0" applyFill="1" applyBorder="1" applyProtection="1"/>
    <xf numFmtId="0" fontId="0" fillId="0" borderId="0" xfId="0" applyBorder="1" applyAlignment="1">
      <alignment wrapText="1"/>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0" fillId="0" borderId="0" xfId="0" applyFill="1" applyBorder="1" applyAlignment="1" applyProtection="1">
      <alignment wrapText="1"/>
    </xf>
    <xf numFmtId="0" fontId="0" fillId="0" borderId="0" xfId="0" applyFill="1" applyAlignment="1" applyProtection="1">
      <alignment wrapText="1"/>
    </xf>
    <xf numFmtId="0" fontId="0" fillId="0" borderId="1" xfId="0" applyFill="1" applyBorder="1" applyAlignment="1" applyProtection="1">
      <alignment wrapText="1"/>
    </xf>
    <xf numFmtId="0" fontId="0" fillId="0" borderId="10" xfId="0" applyFill="1" applyBorder="1" applyAlignment="1" applyProtection="1">
      <alignment wrapText="1"/>
    </xf>
    <xf numFmtId="0" fontId="8" fillId="0" borderId="0" xfId="0" applyFont="1" applyBorder="1" applyAlignment="1">
      <alignment horizontal="left" vertical="top" wrapText="1"/>
    </xf>
    <xf numFmtId="0" fontId="0" fillId="0" borderId="0" xfId="0" applyFill="1" applyBorder="1" applyAlignment="1" applyProtection="1">
      <alignment horizontal="left"/>
    </xf>
    <xf numFmtId="0" fontId="8" fillId="0" borderId="9" xfId="0" applyNumberFormat="1" applyFont="1" applyBorder="1" applyAlignment="1" applyProtection="1">
      <alignment vertical="center" wrapText="1"/>
    </xf>
    <xf numFmtId="0" fontId="0" fillId="0" borderId="0" xfId="0" applyBorder="1" applyAlignment="1" applyProtection="1">
      <alignment vertical="top"/>
    </xf>
    <xf numFmtId="0" fontId="11" fillId="0" borderId="4" xfId="0" applyNumberFormat="1" applyFont="1" applyFill="1" applyBorder="1" applyAlignment="1" applyProtection="1">
      <alignment vertical="center"/>
    </xf>
    <xf numFmtId="0" fontId="11" fillId="0" borderId="5"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0" fillId="0" borderId="0" xfId="0" applyBorder="1" applyProtection="1">
      <protection locked="0"/>
    </xf>
    <xf numFmtId="0" fontId="5" fillId="5" borderId="2" xfId="0" applyFont="1" applyFill="1" applyBorder="1" applyAlignment="1">
      <alignment horizontal="center" vertical="center" wrapText="1"/>
    </xf>
    <xf numFmtId="0" fontId="8" fillId="7" borderId="2" xfId="0" applyFont="1" applyFill="1" applyBorder="1" applyAlignment="1">
      <alignment horizontal="center" vertical="top" wrapText="1"/>
    </xf>
    <xf numFmtId="0" fontId="8" fillId="7" borderId="2" xfId="0" applyFont="1" applyFill="1" applyBorder="1" applyAlignment="1">
      <alignment vertical="top" wrapText="1"/>
    </xf>
    <xf numFmtId="0" fontId="8" fillId="10" borderId="2" xfId="0" applyFont="1" applyFill="1" applyBorder="1" applyAlignment="1">
      <alignment horizontal="center" vertical="top" wrapText="1"/>
    </xf>
    <xf numFmtId="0" fontId="8" fillId="10" borderId="2" xfId="0" applyFont="1" applyFill="1" applyBorder="1" applyAlignment="1">
      <alignment vertical="top" wrapText="1"/>
    </xf>
    <xf numFmtId="0" fontId="8" fillId="11" borderId="2" xfId="0" applyFont="1" applyFill="1" applyBorder="1" applyAlignment="1">
      <alignment horizontal="center" vertical="top" wrapText="1"/>
    </xf>
    <xf numFmtId="0" fontId="8" fillId="11" borderId="2" xfId="0" applyFont="1" applyFill="1" applyBorder="1" applyAlignment="1">
      <alignment vertical="top" wrapText="1"/>
    </xf>
    <xf numFmtId="0" fontId="8" fillId="8" borderId="2" xfId="0" applyFont="1" applyFill="1" applyBorder="1" applyAlignment="1">
      <alignment horizontal="center" vertical="top" wrapText="1"/>
    </xf>
    <xf numFmtId="0" fontId="8" fillId="8" borderId="2" xfId="0" applyFont="1" applyFill="1" applyBorder="1" applyAlignment="1">
      <alignment vertical="top" wrapText="1"/>
    </xf>
    <xf numFmtId="0" fontId="8" fillId="9" borderId="2" xfId="0" applyFont="1" applyFill="1" applyBorder="1" applyAlignment="1">
      <alignment horizontal="center" vertical="top" wrapText="1"/>
    </xf>
    <xf numFmtId="0" fontId="8" fillId="9" borderId="2" xfId="0" applyFont="1" applyFill="1" applyBorder="1" applyAlignment="1">
      <alignment vertical="top" wrapText="1"/>
    </xf>
    <xf numFmtId="0" fontId="8" fillId="7"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11"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8" fillId="9" borderId="2" xfId="0" applyFont="1" applyFill="1" applyBorder="1" applyAlignment="1">
      <alignment horizontal="left" vertical="top" wrapText="1"/>
    </xf>
    <xf numFmtId="16" fontId="1" fillId="2" borderId="2" xfId="1" applyNumberFormat="1" applyFont="1" applyFill="1" applyBorder="1" applyProtection="1"/>
    <xf numFmtId="0" fontId="1" fillId="2" borderId="2" xfId="1" applyNumberFormat="1" applyFont="1" applyFill="1" applyBorder="1" applyProtection="1"/>
    <xf numFmtId="0" fontId="1" fillId="2" borderId="3" xfId="1" applyNumberFormat="1" applyFont="1" applyFill="1" applyBorder="1" applyAlignment="1" applyProtection="1">
      <alignment horizontal="center"/>
    </xf>
    <xf numFmtId="0" fontId="1" fillId="3" borderId="2" xfId="1" applyNumberFormat="1" applyFont="1" applyFill="1" applyBorder="1" applyAlignment="1" applyProtection="1"/>
    <xf numFmtId="0" fontId="1" fillId="2" borderId="2" xfId="1" applyNumberFormat="1" applyFont="1" applyFill="1" applyBorder="1" applyProtection="1"/>
    <xf numFmtId="0" fontId="2" fillId="2" borderId="2" xfId="0" applyNumberFormat="1" applyFont="1" applyFill="1" applyBorder="1" applyAlignment="1" applyProtection="1">
      <alignment horizontal="left"/>
    </xf>
    <xf numFmtId="0" fontId="2" fillId="2" borderId="5"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0" fillId="0" borderId="0" xfId="0" applyProtection="1"/>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2" borderId="2" xfId="1" applyNumberFormat="1" applyFont="1" applyFill="1" applyBorder="1" applyProtection="1"/>
    <xf numFmtId="9" fontId="0" fillId="4" borderId="2" xfId="0" applyNumberFormat="1" applyFill="1" applyBorder="1" applyAlignment="1" applyProtection="1">
      <alignment horizontal="center"/>
    </xf>
    <xf numFmtId="0" fontId="2" fillId="3" borderId="12" xfId="1" applyNumberFormat="1" applyFont="1" applyFill="1" applyBorder="1" applyProtection="1"/>
    <xf numFmtId="0" fontId="0" fillId="5" borderId="12" xfId="0" applyFill="1" applyBorder="1" applyAlignment="1" applyProtection="1">
      <alignment horizontal="center"/>
      <protection locked="0"/>
    </xf>
    <xf numFmtId="0" fontId="0" fillId="4" borderId="12" xfId="0" applyFill="1" applyBorder="1" applyAlignment="1" applyProtection="1">
      <alignment horizontal="center"/>
    </xf>
    <xf numFmtId="0" fontId="0" fillId="4" borderId="12" xfId="0" applyNumberFormat="1" applyFill="1" applyBorder="1" applyAlignment="1" applyProtection="1">
      <alignment horizontal="center"/>
    </xf>
    <xf numFmtId="9" fontId="0" fillId="4" borderId="12" xfId="0" applyNumberFormat="1" applyFill="1" applyBorder="1" applyAlignment="1" applyProtection="1">
      <alignment horizontal="center"/>
    </xf>
    <xf numFmtId="0" fontId="2" fillId="2" borderId="14" xfId="1" applyNumberFormat="1" applyFont="1" applyFill="1" applyBorder="1" applyProtection="1"/>
    <xf numFmtId="0" fontId="2" fillId="5" borderId="14" xfId="0" applyFont="1"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4" borderId="14" xfId="0" applyFill="1" applyBorder="1" applyAlignment="1" applyProtection="1">
      <alignment horizontal="center"/>
    </xf>
    <xf numFmtId="0" fontId="0" fillId="4" borderId="14" xfId="0" applyNumberFormat="1" applyFill="1" applyBorder="1" applyAlignment="1" applyProtection="1">
      <alignment horizontal="center"/>
    </xf>
    <xf numFmtId="9" fontId="0" fillId="4" borderId="14" xfId="0" applyNumberFormat="1" applyFill="1" applyBorder="1" applyAlignment="1" applyProtection="1">
      <alignment horizontal="center"/>
    </xf>
    <xf numFmtId="0" fontId="2" fillId="3" borderId="15" xfId="1" applyNumberFormat="1" applyFont="1" applyFill="1" applyBorder="1" applyProtection="1"/>
    <xf numFmtId="0" fontId="0" fillId="5" borderId="15" xfId="0" applyFill="1" applyBorder="1" applyAlignment="1" applyProtection="1">
      <alignment horizontal="center"/>
      <protection locked="0"/>
    </xf>
    <xf numFmtId="0" fontId="0" fillId="4" borderId="15" xfId="0" applyFill="1" applyBorder="1" applyAlignment="1" applyProtection="1">
      <alignment horizontal="center"/>
    </xf>
    <xf numFmtId="0" fontId="0" fillId="4" borderId="15" xfId="0" applyNumberFormat="1" applyFill="1" applyBorder="1" applyAlignment="1" applyProtection="1">
      <alignment horizontal="center"/>
    </xf>
    <xf numFmtId="0" fontId="2" fillId="0" borderId="4" xfId="0" applyFont="1" applyFill="1" applyBorder="1" applyProtection="1"/>
    <xf numFmtId="0" fontId="0" fillId="0" borderId="4" xfId="0" applyFill="1" applyBorder="1" applyProtection="1"/>
    <xf numFmtId="0" fontId="1" fillId="0" borderId="4" xfId="0" applyNumberFormat="1" applyFont="1" applyFill="1" applyBorder="1" applyAlignment="1" applyProtection="1">
      <alignment horizontal="center"/>
    </xf>
    <xf numFmtId="9" fontId="1" fillId="0" borderId="4"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xf>
    <xf numFmtId="0" fontId="0" fillId="0" borderId="16" xfId="0" applyFill="1" applyBorder="1" applyProtection="1"/>
    <xf numFmtId="0" fontId="2" fillId="0" borderId="6" xfId="0" applyFont="1" applyFill="1" applyBorder="1" applyProtection="1"/>
    <xf numFmtId="0" fontId="1" fillId="0" borderId="9" xfId="0" applyNumberFormat="1" applyFont="1" applyFill="1" applyBorder="1" applyAlignment="1" applyProtection="1">
      <alignment horizontal="center"/>
    </xf>
    <xf numFmtId="9" fontId="1" fillId="0" borderId="9" xfId="0" applyNumberFormat="1" applyFont="1" applyFill="1" applyBorder="1" applyAlignment="1" applyProtection="1">
      <alignment horizontal="center"/>
    </xf>
    <xf numFmtId="0" fontId="2" fillId="0" borderId="9" xfId="0" applyNumberFormat="1" applyFont="1" applyFill="1" applyBorder="1" applyAlignment="1" applyProtection="1">
      <alignment horizontal="center"/>
    </xf>
    <xf numFmtId="0" fontId="2" fillId="0" borderId="0" xfId="0" applyFont="1" applyProtection="1"/>
    <xf numFmtId="0" fontId="2" fillId="0" borderId="0" xfId="0" applyNumberFormat="1" applyFont="1" applyBorder="1" applyProtection="1"/>
    <xf numFmtId="0" fontId="0" fillId="12" borderId="0" xfId="0" applyFill="1" applyBorder="1" applyProtection="1"/>
    <xf numFmtId="0" fontId="0" fillId="13" borderId="0" xfId="0" applyFill="1" applyBorder="1" applyProtection="1"/>
    <xf numFmtId="0" fontId="0" fillId="14" borderId="0" xfId="0" applyFill="1" applyBorder="1" applyProtection="1"/>
    <xf numFmtId="0" fontId="0" fillId="15" borderId="0" xfId="0" applyFill="1" applyBorder="1" applyProtection="1"/>
    <xf numFmtId="0" fontId="12" fillId="0" borderId="0" xfId="0" applyFont="1" applyBorder="1" applyAlignment="1">
      <alignment horizontal="left" vertical="center" wrapText="1"/>
    </xf>
    <xf numFmtId="0" fontId="10" fillId="0" borderId="0" xfId="0" applyFont="1" applyBorder="1" applyAlignment="1">
      <alignment horizontal="left" vertical="top"/>
    </xf>
    <xf numFmtId="0" fontId="8" fillId="0" borderId="0" xfId="0" applyFont="1" applyBorder="1" applyAlignment="1">
      <alignment horizontal="left" vertical="top" wrapText="1"/>
    </xf>
    <xf numFmtId="0" fontId="4" fillId="0" borderId="0" xfId="0" applyFont="1" applyBorder="1" applyAlignment="1">
      <alignment horizontal="center" wrapText="1"/>
    </xf>
    <xf numFmtId="0" fontId="8" fillId="0" borderId="0" xfId="0" applyFont="1" applyBorder="1" applyAlignment="1">
      <alignment horizontal="left" vertical="center" wrapText="1"/>
    </xf>
    <xf numFmtId="0" fontId="10" fillId="0" borderId="0" xfId="0" applyFont="1" applyBorder="1" applyAlignment="1">
      <alignment horizontal="left" wrapText="1"/>
    </xf>
    <xf numFmtId="0" fontId="5" fillId="2" borderId="3" xfId="0" applyNumberFormat="1" applyFont="1" applyFill="1" applyBorder="1" applyAlignment="1" applyProtection="1">
      <alignment horizontal="left" vertical="center" wrapText="1"/>
    </xf>
    <xf numFmtId="0" fontId="5" fillId="2" borderId="4" xfId="0" applyNumberFormat="1" applyFont="1" applyFill="1" applyBorder="1" applyAlignment="1" applyProtection="1">
      <alignment horizontal="left" vertical="center" wrapText="1"/>
    </xf>
    <xf numFmtId="0" fontId="5" fillId="2" borderId="5" xfId="0" applyNumberFormat="1" applyFont="1" applyFill="1" applyBorder="1" applyAlignment="1" applyProtection="1">
      <alignment horizontal="left" vertical="center" wrapText="1"/>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5" fillId="3" borderId="6" xfId="0" applyNumberFormat="1" applyFont="1" applyFill="1" applyBorder="1" applyAlignment="1" applyProtection="1">
      <alignment horizontal="center" vertical="center"/>
    </xf>
    <xf numFmtId="0" fontId="5" fillId="3" borderId="17"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center" vertical="center"/>
    </xf>
    <xf numFmtId="0" fontId="5" fillId="3" borderId="7" xfId="0" applyNumberFormat="1" applyFont="1" applyFill="1" applyBorder="1" applyAlignment="1" applyProtection="1">
      <alignment horizontal="center" vertical="center"/>
    </xf>
    <xf numFmtId="0" fontId="5" fillId="3" borderId="2" xfId="1" applyNumberFormat="1" applyFont="1" applyFill="1" applyBorder="1" applyAlignment="1" applyProtection="1">
      <alignment horizontal="center" vertical="center" wrapText="1"/>
    </xf>
    <xf numFmtId="0" fontId="8" fillId="2" borderId="2" xfId="1" applyFont="1" applyFill="1" applyBorder="1" applyAlignment="1" applyProtection="1">
      <alignment horizontal="left" vertical="center" wrapText="1"/>
    </xf>
    <xf numFmtId="0" fontId="1" fillId="5" borderId="3" xfId="1" applyFont="1" applyFill="1" applyBorder="1" applyAlignment="1" applyProtection="1">
      <alignment horizontal="left"/>
      <protection locked="0"/>
    </xf>
    <xf numFmtId="0" fontId="1" fillId="5" borderId="5" xfId="1" applyFont="1" applyFill="1" applyBorder="1" applyAlignment="1" applyProtection="1">
      <alignment horizontal="left"/>
      <protection locked="0"/>
    </xf>
    <xf numFmtId="0" fontId="2" fillId="5" borderId="2" xfId="1" applyNumberFormat="1" applyFont="1" applyFill="1" applyBorder="1" applyAlignment="1" applyProtection="1">
      <alignment vertical="center" wrapText="1"/>
      <protection locked="0"/>
    </xf>
    <xf numFmtId="0" fontId="2" fillId="0" borderId="2" xfId="1" applyBorder="1" applyAlignment="1" applyProtection="1">
      <alignment vertical="center" wrapText="1"/>
      <protection locked="0"/>
    </xf>
    <xf numFmtId="0" fontId="2" fillId="5" borderId="2" xfId="1" applyFont="1" applyFill="1" applyBorder="1" applyAlignment="1" applyProtection="1">
      <alignment horizontal="left" vertical="top" wrapText="1"/>
      <protection locked="0"/>
    </xf>
    <xf numFmtId="0" fontId="2" fillId="5" borderId="2" xfId="1" applyFill="1" applyBorder="1" applyAlignment="1" applyProtection="1">
      <alignment horizontal="left" vertical="top" wrapText="1"/>
      <protection locked="0"/>
    </xf>
    <xf numFmtId="0" fontId="1" fillId="5" borderId="2" xfId="1" applyFont="1" applyFill="1" applyBorder="1" applyAlignment="1" applyProtection="1">
      <alignment horizontal="left"/>
      <protection locked="0"/>
    </xf>
    <xf numFmtId="0" fontId="2" fillId="5" borderId="2" xfId="1" applyFont="1" applyFill="1" applyBorder="1" applyAlignment="1" applyProtection="1">
      <alignment horizontal="center" vertical="center" wrapText="1"/>
      <protection locked="0"/>
    </xf>
    <xf numFmtId="49" fontId="8" fillId="2" borderId="2" xfId="1" applyNumberFormat="1" applyFont="1" applyFill="1" applyBorder="1" applyAlignment="1" applyProtection="1">
      <alignment horizontal="left" vertical="center" wrapText="1"/>
    </xf>
    <xf numFmtId="0" fontId="8" fillId="2" borderId="2" xfId="1" applyNumberFormat="1" applyFont="1" applyFill="1" applyBorder="1" applyAlignment="1" applyProtection="1">
      <alignment horizontal="left" vertical="center" wrapText="1"/>
    </xf>
    <xf numFmtId="0" fontId="2" fillId="5" borderId="2" xfId="1" applyFont="1" applyFill="1" applyBorder="1" applyAlignment="1" applyProtection="1">
      <alignment vertical="center" wrapText="1"/>
      <protection locked="0"/>
    </xf>
    <xf numFmtId="0" fontId="10" fillId="3" borderId="0" xfId="0" applyFont="1" applyFill="1" applyBorder="1" applyAlignment="1" applyProtection="1">
      <alignment horizontal="left"/>
    </xf>
    <xf numFmtId="0" fontId="5" fillId="2" borderId="3" xfId="0" applyNumberFormat="1" applyFont="1" applyFill="1" applyBorder="1" applyAlignment="1" applyProtection="1">
      <alignment horizontal="left" vertical="center"/>
    </xf>
    <xf numFmtId="0" fontId="5" fillId="2" borderId="4" xfId="0" applyNumberFormat="1" applyFont="1" applyFill="1" applyBorder="1" applyAlignment="1" applyProtection="1">
      <alignment horizontal="left" vertical="center"/>
    </xf>
    <xf numFmtId="0" fontId="5" fillId="2" borderId="5" xfId="0" applyNumberFormat="1" applyFont="1" applyFill="1" applyBorder="1" applyAlignment="1" applyProtection="1">
      <alignment horizontal="left" vertical="center"/>
    </xf>
    <xf numFmtId="0" fontId="8" fillId="5" borderId="3" xfId="0" applyNumberFormat="1" applyFont="1" applyFill="1" applyBorder="1" applyAlignment="1" applyProtection="1">
      <alignment vertical="center"/>
      <protection locked="0"/>
    </xf>
    <xf numFmtId="0" fontId="8" fillId="5" borderId="4" xfId="0" applyNumberFormat="1" applyFont="1" applyFill="1" applyBorder="1" applyAlignment="1" applyProtection="1">
      <alignment vertical="center"/>
      <protection locked="0"/>
    </xf>
    <xf numFmtId="0" fontId="8" fillId="5" borderId="3" xfId="0" applyNumberFormat="1" applyFont="1" applyFill="1" applyBorder="1" applyAlignment="1" applyProtection="1">
      <alignment horizontal="left" vertical="center" wrapText="1"/>
      <protection locked="0"/>
    </xf>
    <xf numFmtId="0" fontId="8" fillId="5" borderId="4"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xf>
    <xf numFmtId="14" fontId="8" fillId="5" borderId="2" xfId="0"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xf>
    <xf numFmtId="14" fontId="8" fillId="5" borderId="2" xfId="0" applyNumberFormat="1" applyFont="1" applyFill="1" applyBorder="1" applyAlignment="1" applyProtection="1">
      <alignment horizontal="center" vertical="center" wrapText="1"/>
      <protection locked="0"/>
    </xf>
    <xf numFmtId="0" fontId="8" fillId="5" borderId="2" xfId="0" applyNumberFormat="1" applyFont="1" applyFill="1" applyBorder="1" applyAlignment="1" applyProtection="1">
      <alignment horizontal="center" vertical="center" wrapText="1"/>
      <protection locked="0"/>
    </xf>
    <xf numFmtId="0" fontId="8" fillId="5" borderId="3"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left" vertical="center" wrapText="1"/>
    </xf>
    <xf numFmtId="49" fontId="5" fillId="2" borderId="2" xfId="0" applyNumberFormat="1" applyFont="1" applyFill="1" applyBorder="1" applyAlignment="1" applyProtection="1">
      <alignment horizontal="left" vertical="center" wrapText="1"/>
    </xf>
    <xf numFmtId="0" fontId="5" fillId="3" borderId="3" xfId="0" applyNumberFormat="1" applyFont="1" applyFill="1" applyBorder="1" applyAlignment="1" applyProtection="1">
      <alignment horizontal="left" vertical="center"/>
    </xf>
    <xf numFmtId="0" fontId="5" fillId="3" borderId="4" xfId="0" applyNumberFormat="1" applyFont="1" applyFill="1" applyBorder="1" applyAlignment="1" applyProtection="1">
      <alignment horizontal="left" vertical="center"/>
    </xf>
    <xf numFmtId="0" fontId="5" fillId="3" borderId="5" xfId="0"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top" wrapText="1"/>
    </xf>
    <xf numFmtId="49" fontId="14" fillId="2" borderId="3" xfId="0" applyNumberFormat="1" applyFont="1" applyFill="1" applyBorder="1" applyAlignment="1" applyProtection="1">
      <alignment horizontal="center" vertical="center" wrapText="1"/>
    </xf>
    <xf numFmtId="49" fontId="14" fillId="2" borderId="4" xfId="0" applyNumberFormat="1"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xf>
    <xf numFmtId="0" fontId="2" fillId="5" borderId="7" xfId="0" applyFont="1" applyFill="1" applyBorder="1" applyAlignment="1" applyProtection="1">
      <alignment horizontal="center" vertical="center" textRotation="90"/>
    </xf>
    <xf numFmtId="0" fontId="0" fillId="0" borderId="7" xfId="0" applyBorder="1" applyAlignment="1" applyProtection="1">
      <alignment horizontal="center" vertical="center" textRotation="90"/>
    </xf>
    <xf numFmtId="0" fontId="2" fillId="5" borderId="7" xfId="0" applyFont="1" applyFill="1" applyBorder="1" applyAlignment="1" applyProtection="1">
      <alignment vertical="center" textRotation="90"/>
    </xf>
    <xf numFmtId="0" fontId="0" fillId="5" borderId="7" xfId="0" applyFill="1" applyBorder="1" applyAlignment="1" applyProtection="1">
      <alignment horizontal="center" vertical="center" textRotation="90"/>
    </xf>
    <xf numFmtId="0" fontId="2" fillId="3" borderId="0" xfId="0" applyNumberFormat="1" applyFont="1" applyFill="1" applyBorder="1" applyAlignment="1" applyProtection="1">
      <alignment horizontal="left" vertical="top" wrapText="1"/>
    </xf>
    <xf numFmtId="0" fontId="1" fillId="3" borderId="9" xfId="0" applyNumberFormat="1" applyFont="1" applyFill="1" applyBorder="1" applyAlignment="1" applyProtection="1">
      <alignment horizontal="left" vertical="center" wrapText="1"/>
    </xf>
    <xf numFmtId="0" fontId="8" fillId="5" borderId="9" xfId="0" applyNumberFormat="1" applyFont="1" applyFill="1" applyBorder="1" applyAlignment="1" applyProtection="1">
      <alignment horizontal="center" vertical="center"/>
      <protection locked="0"/>
    </xf>
    <xf numFmtId="0" fontId="8" fillId="3" borderId="1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center" vertical="center"/>
    </xf>
    <xf numFmtId="0" fontId="1" fillId="3" borderId="0" xfId="0" applyNumberFormat="1" applyFont="1" applyFill="1" applyBorder="1" applyAlignment="1" applyProtection="1">
      <alignment horizontal="left" vertical="center" wrapText="1"/>
    </xf>
    <xf numFmtId="0" fontId="8" fillId="5" borderId="0" xfId="0" applyNumberFormat="1" applyFont="1" applyFill="1" applyBorder="1" applyAlignment="1" applyProtection="1">
      <alignment horizontal="center" vertical="center"/>
      <protection locked="0"/>
    </xf>
    <xf numFmtId="9" fontId="8" fillId="3" borderId="10" xfId="2" applyFont="1" applyFill="1" applyBorder="1" applyAlignment="1" applyProtection="1">
      <alignment horizontal="center" vertical="center"/>
    </xf>
    <xf numFmtId="9" fontId="8" fillId="3" borderId="0" xfId="2" applyFont="1" applyFill="1" applyBorder="1" applyAlignment="1" applyProtection="1">
      <alignment horizontal="center" vertical="center"/>
    </xf>
    <xf numFmtId="0" fontId="2" fillId="5" borderId="6" xfId="0" applyFont="1" applyFill="1" applyBorder="1" applyAlignment="1" applyProtection="1">
      <alignment horizontal="center" vertical="center" textRotation="90"/>
    </xf>
    <xf numFmtId="0" fontId="2" fillId="5" borderId="0" xfId="0" applyFont="1" applyFill="1" applyBorder="1" applyAlignment="1" applyProtection="1">
      <alignment horizontal="center" vertical="center" textRotation="90"/>
    </xf>
    <xf numFmtId="0" fontId="1" fillId="2" borderId="5" xfId="1" applyNumberFormat="1" applyFont="1" applyFill="1" applyBorder="1" applyAlignment="1" applyProtection="1">
      <alignment horizontal="center" vertical="center" wrapText="1"/>
    </xf>
    <xf numFmtId="0" fontId="1" fillId="2" borderId="11" xfId="1" applyNumberFormat="1" applyFont="1" applyFill="1" applyBorder="1" applyAlignment="1" applyProtection="1">
      <alignment horizontal="center" vertical="center" wrapText="1"/>
    </xf>
    <xf numFmtId="0" fontId="1" fillId="2" borderId="13" xfId="1" applyNumberFormat="1" applyFont="1" applyFill="1" applyBorder="1" applyAlignment="1" applyProtection="1">
      <alignment horizontal="center" vertical="center" wrapText="1"/>
    </xf>
    <xf numFmtId="0" fontId="8" fillId="3" borderId="9" xfId="0" applyNumberFormat="1" applyFont="1" applyFill="1" applyBorder="1" applyAlignment="1" applyProtection="1">
      <alignment horizontal="left" vertical="top" wrapText="1"/>
    </xf>
    <xf numFmtId="0" fontId="1" fillId="2" borderId="2" xfId="1" applyNumberFormat="1" applyFont="1" applyFill="1" applyBorder="1" applyAlignment="1" applyProtection="1">
      <alignment horizontal="left" vertical="center" wrapText="1"/>
    </xf>
    <xf numFmtId="0" fontId="1" fillId="2" borderId="12" xfId="1" applyNumberFormat="1" applyFont="1" applyFill="1" applyBorder="1" applyAlignment="1" applyProtection="1">
      <alignment horizontal="left" vertical="center" wrapText="1"/>
    </xf>
    <xf numFmtId="0" fontId="1" fillId="2" borderId="14" xfId="1" applyNumberFormat="1" applyFont="1" applyFill="1" applyBorder="1" applyAlignment="1" applyProtection="1">
      <alignment horizontal="left" vertical="center" wrapText="1"/>
    </xf>
    <xf numFmtId="0" fontId="8" fillId="3" borderId="4" xfId="0" applyNumberFormat="1" applyFont="1" applyFill="1" applyBorder="1" applyAlignment="1" applyProtection="1">
      <alignment horizontal="center" vertical="top" wrapText="1"/>
    </xf>
    <xf numFmtId="0" fontId="2" fillId="5" borderId="9" xfId="0" applyFont="1" applyFill="1" applyBorder="1" applyAlignment="1" applyProtection="1">
      <alignment horizontal="center" vertical="center" textRotation="90"/>
    </xf>
    <xf numFmtId="0" fontId="1" fillId="2" borderId="4" xfId="1" applyNumberFormat="1" applyFont="1" applyFill="1" applyBorder="1" applyAlignment="1" applyProtection="1">
      <alignment horizontal="left" vertical="center" wrapText="1"/>
    </xf>
    <xf numFmtId="0" fontId="1" fillId="2" borderId="5" xfId="1" applyNumberFormat="1" applyFont="1" applyFill="1" applyBorder="1" applyAlignment="1" applyProtection="1">
      <alignment horizontal="left" vertical="center" wrapText="1"/>
    </xf>
    <xf numFmtId="0" fontId="1" fillId="2" borderId="8" xfId="1" applyNumberFormat="1" applyFont="1" applyFill="1" applyBorder="1" applyAlignment="1" applyProtection="1">
      <alignment horizontal="left" vertical="center" wrapText="1"/>
    </xf>
    <xf numFmtId="0" fontId="1" fillId="2" borderId="13" xfId="1" applyNumberFormat="1" applyFont="1" applyFill="1" applyBorder="1" applyAlignment="1" applyProtection="1">
      <alignment horizontal="left" vertical="center" wrapText="1"/>
    </xf>
    <xf numFmtId="0" fontId="1" fillId="2" borderId="3" xfId="1" applyNumberFormat="1" applyFont="1" applyFill="1" applyBorder="1" applyAlignment="1" applyProtection="1">
      <alignment horizontal="left" vertical="center" wrapText="1"/>
    </xf>
    <xf numFmtId="0" fontId="1" fillId="2" borderId="15" xfId="1" applyNumberFormat="1" applyFont="1" applyFill="1" applyBorder="1" applyAlignment="1" applyProtection="1">
      <alignment horizontal="left" vertical="center" wrapText="1"/>
    </xf>
    <xf numFmtId="0" fontId="10" fillId="0" borderId="9" xfId="0" applyFont="1" applyFill="1" applyBorder="1" applyAlignment="1" applyProtection="1">
      <alignment horizontal="left"/>
    </xf>
    <xf numFmtId="0" fontId="10" fillId="0" borderId="0" xfId="0" applyFont="1" applyFill="1" applyBorder="1" applyAlignment="1" applyProtection="1">
      <alignment horizontal="left"/>
    </xf>
    <xf numFmtId="0" fontId="2" fillId="6" borderId="7" xfId="0" applyFont="1" applyFill="1" applyBorder="1" applyAlignment="1" applyProtection="1">
      <alignment horizontal="center" vertical="center" textRotation="90"/>
    </xf>
    <xf numFmtId="0" fontId="0" fillId="6" borderId="7" xfId="0" applyFill="1" applyBorder="1" applyAlignment="1" applyProtection="1">
      <alignment horizontal="center" vertical="center" textRotation="90"/>
    </xf>
  </cellXfs>
  <cellStyles count="3">
    <cellStyle name="Prozent" xfId="2" builtinId="5"/>
    <cellStyle name="Standard" xfId="0" builtinId="0"/>
    <cellStyle name="Standard 2" xfId="1"/>
  </cellStyles>
  <dxfs count="0"/>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800"/>
          </a:pPr>
          <a:endParaRPr lang="de-DE"/>
        </a:p>
      </c:txPr>
    </c:title>
    <c:autoTitleDeleted val="0"/>
    <c:plotArea>
      <c:layout>
        <c:manualLayout>
          <c:layoutTarget val="inner"/>
          <c:xMode val="edge"/>
          <c:yMode val="edge"/>
          <c:x val="0.37038585993810152"/>
          <c:y val="0.11773843272421285"/>
          <c:w val="0.59806370715055246"/>
          <c:h val="0.86837261974857261"/>
        </c:manualLayout>
      </c:layout>
      <c:barChart>
        <c:barDir val="bar"/>
        <c:grouping val="clustered"/>
        <c:varyColors val="0"/>
        <c:ser>
          <c:idx val="0"/>
          <c:order val="0"/>
          <c:tx>
            <c:v>Zielerreichungsgrade</c:v>
          </c:tx>
          <c:spPr>
            <a:solidFill>
              <a:schemeClr val="tx2">
                <a:lumMod val="60000"/>
                <a:lumOff val="40000"/>
              </a:schemeClr>
            </a:solidFill>
            <a:ln w="12700">
              <a:solidFill>
                <a:srgbClr val="000000"/>
              </a:solidFill>
              <a:prstDash val="solid"/>
            </a:ln>
          </c:spPr>
          <c:invertIfNegative val="0"/>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3-33B1-4D83-AF2C-D486547A0E0C}"/>
              </c:ext>
            </c:extLst>
          </c:dPt>
          <c:dPt>
            <c:idx val="3"/>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0-33B1-4D83-AF2C-D486547A0E0C}"/>
              </c:ext>
            </c:extLst>
          </c:dPt>
          <c:dPt>
            <c:idx val="4"/>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33B1-4D83-AF2C-D486547A0E0C}"/>
              </c:ext>
            </c:extLst>
          </c:dPt>
          <c:dPt>
            <c:idx val="5"/>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33B1-4D83-AF2C-D486547A0E0C}"/>
              </c:ext>
            </c:extLst>
          </c:dPt>
          <c:dPt>
            <c:idx val="15"/>
            <c:invertIfNegative val="0"/>
            <c:bubble3D val="0"/>
            <c:spPr>
              <a:solidFill>
                <a:schemeClr val="accent5">
                  <a:lumMod val="60000"/>
                  <a:lumOff val="40000"/>
                </a:schemeClr>
              </a:solidFill>
              <a:ln w="12700">
                <a:solidFill>
                  <a:srgbClr val="000000"/>
                </a:solidFill>
                <a:prstDash val="solid"/>
              </a:ln>
            </c:spPr>
            <c:extLst>
              <c:ext xmlns:c16="http://schemas.microsoft.com/office/drawing/2014/chart" uri="{C3380CC4-5D6E-409C-BE32-E72D297353CC}">
                <c16:uniqueId val="{0000000B-33B1-4D83-AF2C-D486547A0E0C}"/>
              </c:ext>
            </c:extLst>
          </c:dPt>
          <c:dPt>
            <c:idx val="16"/>
            <c:invertIfNegative val="0"/>
            <c:bubble3D val="0"/>
            <c:spPr>
              <a:solidFill>
                <a:schemeClr val="accent5">
                  <a:lumMod val="60000"/>
                  <a:lumOff val="40000"/>
                </a:schemeClr>
              </a:solidFill>
              <a:ln w="12700">
                <a:solidFill>
                  <a:srgbClr val="000000"/>
                </a:solidFill>
                <a:prstDash val="solid"/>
              </a:ln>
            </c:spPr>
            <c:extLst>
              <c:ext xmlns:c16="http://schemas.microsoft.com/office/drawing/2014/chart" uri="{C3380CC4-5D6E-409C-BE32-E72D297353CC}">
                <c16:uniqueId val="{0000000C-33B1-4D83-AF2C-D486547A0E0C}"/>
              </c:ext>
            </c:extLst>
          </c:dPt>
          <c:dPt>
            <c:idx val="17"/>
            <c:invertIfNegative val="0"/>
            <c:bubble3D val="0"/>
            <c:spPr>
              <a:solidFill>
                <a:schemeClr val="accent5">
                  <a:lumMod val="60000"/>
                  <a:lumOff val="40000"/>
                </a:schemeClr>
              </a:solidFill>
              <a:ln w="12700">
                <a:solidFill>
                  <a:srgbClr val="000000"/>
                </a:solidFill>
                <a:prstDash val="solid"/>
              </a:ln>
            </c:spPr>
            <c:extLst>
              <c:ext xmlns:c16="http://schemas.microsoft.com/office/drawing/2014/chart" uri="{C3380CC4-5D6E-409C-BE32-E72D297353CC}">
                <c16:uniqueId val="{0000000D-33B1-4D83-AF2C-D486547A0E0C}"/>
              </c:ext>
            </c:extLst>
          </c:dPt>
          <c:dPt>
            <c:idx val="18"/>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4-33B1-4D83-AF2C-D486547A0E0C}"/>
              </c:ext>
            </c:extLst>
          </c:dPt>
          <c:dPt>
            <c:idx val="19"/>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5-33B1-4D83-AF2C-D486547A0E0C}"/>
              </c:ext>
            </c:extLst>
          </c:dPt>
          <c:dPt>
            <c:idx val="20"/>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6-33B1-4D83-AF2C-D486547A0E0C}"/>
              </c:ext>
            </c:extLst>
          </c:dPt>
          <c:dPt>
            <c:idx val="21"/>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7-33B1-4D83-AF2C-D486547A0E0C}"/>
              </c:ext>
            </c:extLst>
          </c:dPt>
          <c:dPt>
            <c:idx val="22"/>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8-33B1-4D83-AF2C-D486547A0E0C}"/>
              </c:ext>
            </c:extLst>
          </c:dPt>
          <c:dPt>
            <c:idx val="23"/>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9-33B1-4D83-AF2C-D486547A0E0C}"/>
              </c:ext>
            </c:extLst>
          </c:dPt>
          <c:dPt>
            <c:idx val="24"/>
            <c:invertIfNegative val="0"/>
            <c:bubble3D val="0"/>
            <c:spPr>
              <a:solidFill>
                <a:schemeClr val="accent3">
                  <a:lumMod val="60000"/>
                  <a:lumOff val="40000"/>
                </a:schemeClr>
              </a:solidFill>
              <a:ln w="12700">
                <a:solidFill>
                  <a:srgbClr val="000000"/>
                </a:solidFill>
                <a:prstDash val="solid"/>
              </a:ln>
            </c:spPr>
            <c:extLst>
              <c:ext xmlns:c16="http://schemas.microsoft.com/office/drawing/2014/chart" uri="{C3380CC4-5D6E-409C-BE32-E72D297353CC}">
                <c16:uniqueId val="{0000000A-33B1-4D83-AF2C-D486547A0E0C}"/>
              </c:ext>
            </c:extLst>
          </c:dPt>
          <c:dLbls>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 Ergebnisprotokoll 1'!$AV$11:$AV$25,'3 Ergebnisprotokoll 1'!$AV$27:$AV$29,'3 Ergebnisprotokoll 1'!$AV$31:$AV$37)</c:f>
              <c:strCache>
                <c:ptCount val="25"/>
                <c:pt idx="0">
                  <c:v>E1.1 - Screening; n=0</c:v>
                </c:pt>
                <c:pt idx="1">
                  <c:v>E1.2 - Assessment; n=0</c:v>
                </c:pt>
                <c:pt idx="2">
                  <c:v>E1.2a - Akute Schmerzen; n=0</c:v>
                </c:pt>
                <c:pt idx="3">
                  <c:v>E1.2b - Chronische Schmerzen; n=0</c:v>
                </c:pt>
                <c:pt idx="4">
                  <c:v>E1.2c - stabile Schmerzsituation; n=0</c:v>
                </c:pt>
                <c:pt idx="5">
                  <c:v>E1.2d - instabile Schmerzsituation; n=0</c:v>
                </c:pt>
                <c:pt idx="6">
                  <c:v>E1.3 - Hinzuziehen Schmerzexperten; n=0</c:v>
                </c:pt>
                <c:pt idx="7">
                  <c:v>E1.4 - Vorliegen Einschätzung der Schmerzsituation; n=0</c:v>
                </c:pt>
                <c:pt idx="8">
                  <c:v>E2.1 - Vorliegen Behandlungsplan; n=0</c:v>
                </c:pt>
                <c:pt idx="9">
                  <c:v>E3.1 - Angebot Information, Schulung, Beratung; n=0</c:v>
                </c:pt>
                <c:pt idx="10">
                  <c:v>E3.2 - Hinzuziehen Schmerzexperten zur Beratung; n=0</c:v>
                </c:pt>
                <c:pt idx="11">
                  <c:v>E4.1 - Maßnahmen zu Prophylaxe/Nebenwirkungen; n=0</c:v>
                </c:pt>
                <c:pt idx="12">
                  <c:v>E4.2 - Nicht-medikamentöse Maßnahmen; n=0</c:v>
                </c:pt>
                <c:pt idx="13">
                  <c:v>E5.1 - Verlaufskontrolle; n=0</c:v>
                </c:pt>
                <c:pt idx="14">
                  <c:v>E5.2 - Wirksamkeitsüberprüfung; n=0</c:v>
                </c:pt>
                <c:pt idx="15">
                  <c:v>E3.3 - Beratung zur Schmerzsituation; n=0</c:v>
                </c:pt>
                <c:pt idx="16">
                  <c:v>E4.4 - Koordination Maßnahmen; n=0</c:v>
                </c:pt>
                <c:pt idx="17">
                  <c:v>E4.5 - Einsatz nicht-medikamentöser Maßnahmen; n=0</c:v>
                </c:pt>
                <c:pt idx="18">
                  <c:v>E1.5 - Frage nach Wirksamkeit Maßnahmen; n=0</c:v>
                </c:pt>
                <c:pt idx="19">
                  <c:v>E2.2 - Beteiligung Maßnahmenplanung; n=0</c:v>
                </c:pt>
                <c:pt idx="20">
                  <c:v>E3.4 - Angebot Beratung; n=0</c:v>
                </c:pt>
                <c:pt idx="21">
                  <c:v>E4.6 - Wirksamkeit med. Maßnahmen; n=0</c:v>
                </c:pt>
                <c:pt idx="22">
                  <c:v>E4.7 - Angebot nicht-med. Maßnahmen; n=0</c:v>
                </c:pt>
                <c:pt idx="23">
                  <c:v>E4.8 - Wirksamkeit nicht-med. Maßnahmen; n=0</c:v>
                </c:pt>
                <c:pt idx="24">
                  <c:v>E5.3 - Schmerzsituation akzeptabel; n=0</c:v>
                </c:pt>
              </c:strCache>
            </c:strRef>
          </c:cat>
          <c:val>
            <c:numRef>
              <c:f>('3 Ergebnisprotokoll 1'!$AU$11:$AU$25,'3 Ergebnisprotokoll 1'!$AU$27:$AU$29,'3 Ergebnisprotokoll 1'!$AU$31:$AU$37)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100"/>
        <c:axId val="101481088"/>
        <c:axId val="106677760"/>
      </c:barChart>
      <c:catAx>
        <c:axId val="10148108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6677760"/>
        <c:crosses val="autoZero"/>
        <c:auto val="1"/>
        <c:lblAlgn val="ctr"/>
        <c:lblOffset val="5"/>
        <c:tickLblSkip val="1"/>
        <c:tickMarkSkip val="1"/>
        <c:noMultiLvlLbl val="0"/>
      </c:catAx>
      <c:valAx>
        <c:axId val="106677760"/>
        <c:scaling>
          <c:orientation val="minMax"/>
          <c:max val="1"/>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1481088"/>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Wissensstand und Fortbildungsbedarf</a:t>
            </a:r>
          </a:p>
        </c:rich>
      </c:tx>
      <c:layout/>
      <c:overlay val="0"/>
    </c:title>
    <c:autoTitleDeleted val="0"/>
    <c:plotArea>
      <c:layout/>
      <c:barChart>
        <c:barDir val="col"/>
        <c:grouping val="clustered"/>
        <c:varyColors val="0"/>
        <c:ser>
          <c:idx val="0"/>
          <c:order val="0"/>
          <c:tx>
            <c:strRef>
              <c:f>'4 Ergebnisprotokoll 2'!$C$13</c:f>
              <c:strCache>
                <c:ptCount val="1"/>
                <c:pt idx="0">
                  <c:v>sehr gut</c:v>
                </c:pt>
              </c:strCache>
            </c:strRef>
          </c:tx>
          <c:spPr>
            <a:solidFill>
              <a:schemeClr val="accent3">
                <a:lumMod val="75000"/>
              </a:schemeClr>
            </a:solidFill>
          </c:spPr>
          <c:invertIfNegative val="0"/>
          <c:dLbls>
            <c:dLbl>
              <c:idx val="0"/>
              <c:layout/>
              <c:tx>
                <c:rich>
                  <a:bodyPr/>
                  <a:lstStyle/>
                  <a:p>
                    <a:fld id="{C6C00995-3E16-4CA4-85E3-D4FCC286D0C5}" type="CELLRANGE">
                      <a:rPr lang="en-US"/>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75C2-4473-8CD6-0E711D4315D5}"/>
                </c:ext>
              </c:extLst>
            </c:dLbl>
            <c:dLbl>
              <c:idx val="1"/>
              <c:layout/>
              <c:tx>
                <c:rich>
                  <a:bodyPr/>
                  <a:lstStyle/>
                  <a:p>
                    <a:fld id="{EBB850D3-E6F2-4CF4-895F-2F455DA3FABF}"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75C2-4473-8CD6-0E711D4315D5}"/>
                </c:ext>
              </c:extLst>
            </c:dLbl>
            <c:dLbl>
              <c:idx val="2"/>
              <c:layout/>
              <c:tx>
                <c:rich>
                  <a:bodyPr/>
                  <a:lstStyle/>
                  <a:p>
                    <a:fld id="{B94B8A79-7773-483F-BED6-D3B9109FCCF8}"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75C2-4473-8CD6-0E711D4315D5}"/>
                </c:ext>
              </c:extLst>
            </c:dLbl>
            <c:dLbl>
              <c:idx val="3"/>
              <c:layout/>
              <c:tx>
                <c:rich>
                  <a:bodyPr/>
                  <a:lstStyle/>
                  <a:p>
                    <a:fld id="{F294D3A4-5572-4FEF-B198-D7546BA24407}"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75C2-4473-8CD6-0E711D4315D5}"/>
                </c:ext>
              </c:extLst>
            </c:dLbl>
            <c:dLbl>
              <c:idx val="4"/>
              <c:layout/>
              <c:tx>
                <c:rich>
                  <a:bodyPr/>
                  <a:lstStyle/>
                  <a:p>
                    <a:fld id="{47EA38A1-A961-4400-9D08-7DC876F99EE9}"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75C2-4473-8CD6-0E711D4315D5}"/>
                </c:ext>
              </c:extLst>
            </c:dLbl>
            <c:dLbl>
              <c:idx val="5"/>
              <c:layout/>
              <c:tx>
                <c:rich>
                  <a:bodyPr/>
                  <a:lstStyle/>
                  <a:p>
                    <a:fld id="{919A8FF1-FA09-4BED-8BAA-82BAC6BD5A53}"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75C2-4473-8CD6-0E711D4315D5}"/>
                </c:ext>
              </c:extLst>
            </c:dLbl>
            <c:dLbl>
              <c:idx val="6"/>
              <c:layout/>
              <c:tx>
                <c:rich>
                  <a:bodyPr/>
                  <a:lstStyle/>
                  <a:p>
                    <a:fld id="{F8100DE5-8379-434F-8AE2-A19C1411CD44}"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75C2-4473-8CD6-0E711D4315D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2'!$AV$13,'4 Ergebnisprotokoll 2'!$AV$18,'4 Ergebnisprotokoll 2'!$AV$23,'4 Ergebnisprotokoll 2'!$AV$28,'4 Ergebnisprotokoll 2'!$AV$33,'4 Ergebnisprotokoll 2'!$AV$38,'4 Ergebnisprotokoll 2'!$AV$43)</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2'!$AT$13,'4 Ergebnisprotokoll 2'!$AT$18,'4 Ergebnisprotokoll 2'!$AT$23,'4 Ergebnisprotokoll 2'!$AT$28,'4 Ergebnisprotokoll 2'!$AT$33,'4 Ergebnisprotokoll 2'!$AT$38,'4 Ergebnisprotokoll 2'!$AT$43)</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6-75C2-4473-8CD6-0E711D4315D5}"/>
            </c:ext>
          </c:extLst>
        </c:ser>
        <c:ser>
          <c:idx val="1"/>
          <c:order val="1"/>
          <c:tx>
            <c:strRef>
              <c:f>'4 Ergebnisprotokoll 2'!$C$14</c:f>
              <c:strCache>
                <c:ptCount val="1"/>
                <c:pt idx="0">
                  <c:v>gut</c:v>
                </c:pt>
              </c:strCache>
            </c:strRef>
          </c:tx>
          <c:spPr>
            <a:solidFill>
              <a:schemeClr val="accent3">
                <a:lumMod val="60000"/>
                <a:lumOff val="40000"/>
              </a:schemeClr>
            </a:solidFill>
          </c:spPr>
          <c:invertIfNegative val="0"/>
          <c:dLbls>
            <c:dLbl>
              <c:idx val="0"/>
              <c:layout/>
              <c:tx>
                <c:rich>
                  <a:bodyPr/>
                  <a:lstStyle/>
                  <a:p>
                    <a:fld id="{6AA90BED-2697-48A0-A91C-CA4688B16BFA}" type="CELLRANGE">
                      <a:rPr lang="en-US"/>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75C2-4473-8CD6-0E711D4315D5}"/>
                </c:ext>
              </c:extLst>
            </c:dLbl>
            <c:dLbl>
              <c:idx val="1"/>
              <c:layout/>
              <c:tx>
                <c:rich>
                  <a:bodyPr/>
                  <a:lstStyle/>
                  <a:p>
                    <a:fld id="{31B89705-8A85-4AE5-B22A-1887C1DD7869}"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75C2-4473-8CD6-0E711D4315D5}"/>
                </c:ext>
              </c:extLst>
            </c:dLbl>
            <c:dLbl>
              <c:idx val="2"/>
              <c:layout/>
              <c:tx>
                <c:rich>
                  <a:bodyPr/>
                  <a:lstStyle/>
                  <a:p>
                    <a:fld id="{EE3B45C0-A0B6-47A2-B6C1-A305B1228ED1}"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75C2-4473-8CD6-0E711D4315D5}"/>
                </c:ext>
              </c:extLst>
            </c:dLbl>
            <c:dLbl>
              <c:idx val="3"/>
              <c:layout/>
              <c:tx>
                <c:rich>
                  <a:bodyPr/>
                  <a:lstStyle/>
                  <a:p>
                    <a:fld id="{E07AA980-89F3-4DCD-A731-2F9782B5BFB3}"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75C2-4473-8CD6-0E711D4315D5}"/>
                </c:ext>
              </c:extLst>
            </c:dLbl>
            <c:dLbl>
              <c:idx val="4"/>
              <c:layout/>
              <c:tx>
                <c:rich>
                  <a:bodyPr/>
                  <a:lstStyle/>
                  <a:p>
                    <a:fld id="{43CD6F5D-3854-4ACF-95D1-46109F75BA16}"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75C2-4473-8CD6-0E711D4315D5}"/>
                </c:ext>
              </c:extLst>
            </c:dLbl>
            <c:dLbl>
              <c:idx val="5"/>
              <c:layout/>
              <c:tx>
                <c:rich>
                  <a:bodyPr/>
                  <a:lstStyle/>
                  <a:p>
                    <a:fld id="{F6B7CD2A-BBFA-4C38-8439-706E9544BAD6}"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75C2-4473-8CD6-0E711D4315D5}"/>
                </c:ext>
              </c:extLst>
            </c:dLbl>
            <c:dLbl>
              <c:idx val="6"/>
              <c:layout/>
              <c:tx>
                <c:rich>
                  <a:bodyPr/>
                  <a:lstStyle/>
                  <a:p>
                    <a:fld id="{3A20D0E6-8138-44A6-9B0C-DD89A8BD7D04}"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75C2-4473-8CD6-0E711D4315D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2'!$AV$14,'4 Ergebnisprotokoll 2'!$AV$19,'4 Ergebnisprotokoll 2'!$AV$24,'4 Ergebnisprotokoll 2'!$AV$29,'4 Ergebnisprotokoll 2'!$AV$34,'4 Ergebnisprotokoll 2'!$AV$39,'4 Ergebnisprotokoll 2'!$AV$44)</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2'!$AT$14,'4 Ergebnisprotokoll 2'!$AT$19,'4 Ergebnisprotokoll 2'!$AT$24,'4 Ergebnisprotokoll 2'!$AT$29,'4 Ergebnisprotokoll 2'!$AT$34,'4 Ergebnisprotokoll 2'!$AT$39,'4 Ergebnisprotokoll 2'!$AT$44)</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7-75C2-4473-8CD6-0E711D4315D5}"/>
            </c:ext>
          </c:extLst>
        </c:ser>
        <c:ser>
          <c:idx val="2"/>
          <c:order val="2"/>
          <c:tx>
            <c:strRef>
              <c:f>'4 Ergebnisprotokoll 2'!$C$15</c:f>
              <c:strCache>
                <c:ptCount val="1"/>
                <c:pt idx="0">
                  <c:v>befriedigend</c:v>
                </c:pt>
              </c:strCache>
            </c:strRef>
          </c:tx>
          <c:spPr>
            <a:solidFill>
              <a:srgbClr val="FFFF66"/>
            </a:solidFill>
          </c:spPr>
          <c:invertIfNegative val="0"/>
          <c:dLbls>
            <c:dLbl>
              <c:idx val="0"/>
              <c:layout/>
              <c:tx>
                <c:rich>
                  <a:bodyPr/>
                  <a:lstStyle/>
                  <a:p>
                    <a:fld id="{C65D12A6-2FD7-4913-A5C2-A23FF9ED7D28}"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A-75C2-4473-8CD6-0E711D4315D5}"/>
                </c:ext>
              </c:extLst>
            </c:dLbl>
            <c:dLbl>
              <c:idx val="1"/>
              <c:layout/>
              <c:tx>
                <c:rich>
                  <a:bodyPr/>
                  <a:lstStyle/>
                  <a:p>
                    <a:fld id="{B933580B-76FE-49BD-B869-7C46C574E6B3}"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75C2-4473-8CD6-0E711D4315D5}"/>
                </c:ext>
              </c:extLst>
            </c:dLbl>
            <c:dLbl>
              <c:idx val="2"/>
              <c:layout/>
              <c:tx>
                <c:rich>
                  <a:bodyPr/>
                  <a:lstStyle/>
                  <a:p>
                    <a:fld id="{6F176900-D404-45E8-954C-462102472CF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75C2-4473-8CD6-0E711D4315D5}"/>
                </c:ext>
              </c:extLst>
            </c:dLbl>
            <c:dLbl>
              <c:idx val="3"/>
              <c:layout/>
              <c:tx>
                <c:rich>
                  <a:bodyPr/>
                  <a:lstStyle/>
                  <a:p>
                    <a:fld id="{DB97F496-70B4-4293-AC63-4393F12BA7F4}"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75C2-4473-8CD6-0E711D4315D5}"/>
                </c:ext>
              </c:extLst>
            </c:dLbl>
            <c:dLbl>
              <c:idx val="4"/>
              <c:layout/>
              <c:tx>
                <c:rich>
                  <a:bodyPr/>
                  <a:lstStyle/>
                  <a:p>
                    <a:fld id="{8AA2D109-97FE-4B63-821D-D7396B84B96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75C2-4473-8CD6-0E711D4315D5}"/>
                </c:ext>
              </c:extLst>
            </c:dLbl>
            <c:dLbl>
              <c:idx val="5"/>
              <c:layout/>
              <c:tx>
                <c:rich>
                  <a:bodyPr/>
                  <a:lstStyle/>
                  <a:p>
                    <a:fld id="{839EEFDB-4983-465B-A34C-DF624577FA7F}"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75C2-4473-8CD6-0E711D4315D5}"/>
                </c:ext>
              </c:extLst>
            </c:dLbl>
            <c:dLbl>
              <c:idx val="6"/>
              <c:layout/>
              <c:tx>
                <c:rich>
                  <a:bodyPr/>
                  <a:lstStyle/>
                  <a:p>
                    <a:fld id="{ED29E56E-D505-490F-853C-C105DD9F177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75C2-4473-8CD6-0E711D4315D5}"/>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2'!$AV$15,'4 Ergebnisprotokoll 2'!$AV$20,'4 Ergebnisprotokoll 2'!$AV$25,'4 Ergebnisprotokoll 2'!$AV$30,'4 Ergebnisprotokoll 2'!$AV$35,'4 Ergebnisprotokoll 2'!$AV$40,'4 Ergebnisprotokoll 2'!$AV$45)</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2'!$AT$15,'4 Ergebnisprotokoll 2'!$AT$20,'4 Ergebnisprotokoll 2'!$AT$25,'4 Ergebnisprotokoll 2'!$AT$30,'4 Ergebnisprotokoll 2'!$AT$35,'4 Ergebnisprotokoll 2'!$AT$40,'4 Ergebnisprotokoll 2'!$AT$45)</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8-75C2-4473-8CD6-0E711D4315D5}"/>
            </c:ext>
          </c:extLst>
        </c:ser>
        <c:ser>
          <c:idx val="3"/>
          <c:order val="3"/>
          <c:tx>
            <c:strRef>
              <c:f>'4 Ergebnisprotokoll 2'!$C$16</c:f>
              <c:strCache>
                <c:ptCount val="1"/>
                <c:pt idx="0">
                  <c:v>ausreichend</c:v>
                </c:pt>
              </c:strCache>
            </c:strRef>
          </c:tx>
          <c:spPr>
            <a:solidFill>
              <a:schemeClr val="accent6">
                <a:lumMod val="60000"/>
                <a:lumOff val="40000"/>
              </a:schemeClr>
            </a:solidFill>
          </c:spPr>
          <c:invertIfNegative val="0"/>
          <c:dLbls>
            <c:dLbl>
              <c:idx val="0"/>
              <c:layout/>
              <c:tx>
                <c:rich>
                  <a:bodyPr/>
                  <a:lstStyle/>
                  <a:p>
                    <a:fld id="{B10D5937-0E60-4E14-A645-F9C4508F0247}" type="CELLRANGE">
                      <a:rPr lang="en-US"/>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1-75C2-4473-8CD6-0E711D4315D5}"/>
                </c:ext>
              </c:extLst>
            </c:dLbl>
            <c:dLbl>
              <c:idx val="1"/>
              <c:layout/>
              <c:tx>
                <c:rich>
                  <a:bodyPr/>
                  <a:lstStyle/>
                  <a:p>
                    <a:fld id="{65D0EB7C-8701-4028-84DC-548DDADAB0B2}"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75C2-4473-8CD6-0E711D4315D5}"/>
                </c:ext>
              </c:extLst>
            </c:dLbl>
            <c:dLbl>
              <c:idx val="2"/>
              <c:layout/>
              <c:tx>
                <c:rich>
                  <a:bodyPr/>
                  <a:lstStyle/>
                  <a:p>
                    <a:fld id="{EBFAA18E-21B7-4EC5-804C-39414D60775F}"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75C2-4473-8CD6-0E711D4315D5}"/>
                </c:ext>
              </c:extLst>
            </c:dLbl>
            <c:dLbl>
              <c:idx val="3"/>
              <c:layout/>
              <c:tx>
                <c:rich>
                  <a:bodyPr/>
                  <a:lstStyle/>
                  <a:p>
                    <a:fld id="{7564B735-9D8C-4761-8705-0473439AFFDD}"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4-75C2-4473-8CD6-0E711D4315D5}"/>
                </c:ext>
              </c:extLst>
            </c:dLbl>
            <c:dLbl>
              <c:idx val="4"/>
              <c:layout/>
              <c:tx>
                <c:rich>
                  <a:bodyPr/>
                  <a:lstStyle/>
                  <a:p>
                    <a:fld id="{9F41AD8C-C309-42B4-841E-012FA79BEE5E}"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5-75C2-4473-8CD6-0E711D4315D5}"/>
                </c:ext>
              </c:extLst>
            </c:dLbl>
            <c:dLbl>
              <c:idx val="5"/>
              <c:layout/>
              <c:tx>
                <c:rich>
                  <a:bodyPr/>
                  <a:lstStyle/>
                  <a:p>
                    <a:fld id="{6DFB2AC7-BCC7-4078-82F8-1D3B40ABC1D8}"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75C2-4473-8CD6-0E711D4315D5}"/>
                </c:ext>
              </c:extLst>
            </c:dLbl>
            <c:dLbl>
              <c:idx val="6"/>
              <c:layout/>
              <c:tx>
                <c:rich>
                  <a:bodyPr/>
                  <a:lstStyle/>
                  <a:p>
                    <a:fld id="{F8B08CDF-8E1F-43CF-B260-3F023EE26E3B}"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7-75C2-4473-8CD6-0E711D4315D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2'!$AV$16,'4 Ergebnisprotokoll 2'!$AV$21,'4 Ergebnisprotokoll 2'!$AV$26,'4 Ergebnisprotokoll 2'!$AV$31,'4 Ergebnisprotokoll 2'!$AV$36,'4 Ergebnisprotokoll 2'!$AV$41,'4 Ergebnisprotokoll 2'!$AV$46)</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2'!$AT$16,'4 Ergebnisprotokoll 2'!$AT$21,'4 Ergebnisprotokoll 2'!$AT$26,'4 Ergebnisprotokoll 2'!$AT$31,'4 Ergebnisprotokoll 2'!$AT$36,'4 Ergebnisprotokoll 2'!$AT$41,'4 Ergebnisprotokoll 2'!$AT$46)</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9-75C2-4473-8CD6-0E711D4315D5}"/>
            </c:ext>
          </c:extLst>
        </c:ser>
        <c:ser>
          <c:idx val="4"/>
          <c:order val="4"/>
          <c:tx>
            <c:strRef>
              <c:f>'4 Ergebnisprotokoll 2'!$C$17</c:f>
              <c:strCache>
                <c:ptCount val="1"/>
                <c:pt idx="0">
                  <c:v>mangelhaft</c:v>
                </c:pt>
              </c:strCache>
            </c:strRef>
          </c:tx>
          <c:spPr>
            <a:solidFill>
              <a:schemeClr val="accent6">
                <a:lumMod val="75000"/>
              </a:schemeClr>
            </a:solidFill>
          </c:spPr>
          <c:invertIfNegative val="0"/>
          <c:dLbls>
            <c:dLbl>
              <c:idx val="0"/>
              <c:layout/>
              <c:tx>
                <c:rich>
                  <a:bodyPr/>
                  <a:lstStyle/>
                  <a:p>
                    <a:fld id="{246EF939-F4C0-43C8-88DC-366F843AAD56}" type="CELLRANGE">
                      <a:rPr lang="en-US"/>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8-75C2-4473-8CD6-0E711D4315D5}"/>
                </c:ext>
              </c:extLst>
            </c:dLbl>
            <c:dLbl>
              <c:idx val="1"/>
              <c:layout/>
              <c:tx>
                <c:rich>
                  <a:bodyPr/>
                  <a:lstStyle/>
                  <a:p>
                    <a:fld id="{CAA11E0B-840E-4314-BC28-2FE74C9335C1}"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9-75C2-4473-8CD6-0E711D4315D5}"/>
                </c:ext>
              </c:extLst>
            </c:dLbl>
            <c:dLbl>
              <c:idx val="2"/>
              <c:layout/>
              <c:tx>
                <c:rich>
                  <a:bodyPr/>
                  <a:lstStyle/>
                  <a:p>
                    <a:fld id="{D3B0C4FA-5F0B-42F5-8A22-8E26A70B2EB4}"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A-75C2-4473-8CD6-0E711D4315D5}"/>
                </c:ext>
              </c:extLst>
            </c:dLbl>
            <c:dLbl>
              <c:idx val="3"/>
              <c:layout/>
              <c:tx>
                <c:rich>
                  <a:bodyPr/>
                  <a:lstStyle/>
                  <a:p>
                    <a:fld id="{856E3D27-67A2-48C1-9A99-D4B66EC914E4}"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B-75C2-4473-8CD6-0E711D4315D5}"/>
                </c:ext>
              </c:extLst>
            </c:dLbl>
            <c:dLbl>
              <c:idx val="4"/>
              <c:layout/>
              <c:tx>
                <c:rich>
                  <a:bodyPr/>
                  <a:lstStyle/>
                  <a:p>
                    <a:fld id="{B4EA58D3-A048-4047-9DC8-C65FE62F32E4}"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C-75C2-4473-8CD6-0E711D4315D5}"/>
                </c:ext>
              </c:extLst>
            </c:dLbl>
            <c:dLbl>
              <c:idx val="5"/>
              <c:layout/>
              <c:tx>
                <c:rich>
                  <a:bodyPr/>
                  <a:lstStyle/>
                  <a:p>
                    <a:fld id="{51558D11-3EF5-4B76-9DB6-708115B5C87A}"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D-75C2-4473-8CD6-0E711D4315D5}"/>
                </c:ext>
              </c:extLst>
            </c:dLbl>
            <c:dLbl>
              <c:idx val="6"/>
              <c:layout/>
              <c:tx>
                <c:rich>
                  <a:bodyPr/>
                  <a:lstStyle/>
                  <a:p>
                    <a:fld id="{C40E94E6-D0DB-4CB0-888A-36A908FB7CA3}"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E-75C2-4473-8CD6-0E711D4315D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2'!$AV$17,'4 Ergebnisprotokoll 2'!$AV$22,'4 Ergebnisprotokoll 2'!$AV$27,'4 Ergebnisprotokoll 2'!$AV$32,'4 Ergebnisprotokoll 2'!$AV$37,'4 Ergebnisprotokoll 2'!$AV$42,'4 Ergebnisprotokoll 2'!$AV$47)</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2'!$AT$17,'4 Ergebnisprotokoll 2'!$AT$22,'4 Ergebnisprotokoll 2'!$AT$27,'4 Ergebnisprotokoll 2'!$AT$32,'4 Ergebnisprotokoll 2'!$AT$37,'4 Ergebnisprotokoll 2'!$AT$42,'4 Ergebnisprotokoll 2'!$AT$47)</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A-75C2-4473-8CD6-0E711D4315D5}"/>
            </c:ext>
          </c:extLst>
        </c:ser>
        <c:ser>
          <c:idx val="5"/>
          <c:order val="5"/>
          <c:tx>
            <c:v>Fortbildunsbedarf</c:v>
          </c:tx>
          <c:spPr>
            <a:solidFill>
              <a:schemeClr val="tx2">
                <a:lumMod val="40000"/>
                <a:lumOff val="60000"/>
              </a:schemeClr>
            </a:solidFill>
          </c:spPr>
          <c:invertIfNegative val="0"/>
          <c:dLbls>
            <c:dLbl>
              <c:idx val="0"/>
              <c:layout/>
              <c:tx>
                <c:rich>
                  <a:bodyPr/>
                  <a:lstStyle/>
                  <a:p>
                    <a:fld id="{C18FC90F-4A8A-4061-A69C-35F51E7ABA86}" type="CELLRANGE">
                      <a:rPr lang="en-US"/>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F-75C2-4473-8CD6-0E711D4315D5}"/>
                </c:ext>
              </c:extLst>
            </c:dLbl>
            <c:dLbl>
              <c:idx val="1"/>
              <c:layout/>
              <c:tx>
                <c:rich>
                  <a:bodyPr/>
                  <a:lstStyle/>
                  <a:p>
                    <a:fld id="{7552100D-B788-4D80-8DEE-48D0A212A901}"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0-75C2-4473-8CD6-0E711D4315D5}"/>
                </c:ext>
              </c:extLst>
            </c:dLbl>
            <c:dLbl>
              <c:idx val="2"/>
              <c:layout/>
              <c:tx>
                <c:rich>
                  <a:bodyPr/>
                  <a:lstStyle/>
                  <a:p>
                    <a:fld id="{03EEEF2D-1D0B-4A96-BA3E-C1C2ACE67FAE}"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1-75C2-4473-8CD6-0E711D4315D5}"/>
                </c:ext>
              </c:extLst>
            </c:dLbl>
            <c:dLbl>
              <c:idx val="3"/>
              <c:layout/>
              <c:tx>
                <c:rich>
                  <a:bodyPr/>
                  <a:lstStyle/>
                  <a:p>
                    <a:fld id="{514F5369-348F-4437-BEF1-4DDF35D586A3}"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2-75C2-4473-8CD6-0E711D4315D5}"/>
                </c:ext>
              </c:extLst>
            </c:dLbl>
            <c:dLbl>
              <c:idx val="4"/>
              <c:layout/>
              <c:tx>
                <c:rich>
                  <a:bodyPr/>
                  <a:lstStyle/>
                  <a:p>
                    <a:fld id="{BB6C48DE-B76C-4FD2-82AB-8826E1FEA9ED}"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3-75C2-4473-8CD6-0E711D4315D5}"/>
                </c:ext>
              </c:extLst>
            </c:dLbl>
            <c:dLbl>
              <c:idx val="5"/>
              <c:layout/>
              <c:tx>
                <c:rich>
                  <a:bodyPr/>
                  <a:lstStyle/>
                  <a:p>
                    <a:fld id="{E53E8396-0041-43F1-B184-EFBAF9B0C75D}"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4-75C2-4473-8CD6-0E711D4315D5}"/>
                </c:ext>
              </c:extLst>
            </c:dLbl>
            <c:dLbl>
              <c:idx val="6"/>
              <c:layout/>
              <c:tx>
                <c:rich>
                  <a:bodyPr/>
                  <a:lstStyle/>
                  <a:p>
                    <a:fld id="{AC2F3479-EBC6-4C45-9A7C-52E1365C80D9}" type="CELLRANGE">
                      <a:rPr lang="de-DE"/>
                      <a:pPr/>
                      <a:t>[ZELLBEREICH]</a:t>
                    </a:fld>
                    <a:endParaRPr lang="de-DE"/>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5-75C2-4473-8CD6-0E711D4315D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'4 Ergebnisprotokoll 2'!$AW$50:$AX$56</c:f>
              <c:strCache>
                <c:ptCount val="7"/>
                <c:pt idx="0">
                  <c:v>S1a Systematische Schmerzeinschätzung</c:v>
                </c:pt>
                <c:pt idx="1">
                  <c:v>S2b Planung und Koordination</c:v>
                </c:pt>
                <c:pt idx="2">
                  <c:v>S3a Information, Schulung und Beratung</c:v>
                </c:pt>
                <c:pt idx="3">
                  <c:v>S4a (a) Medikamentöse Maßnahmen</c:v>
                </c:pt>
                <c:pt idx="4">
                  <c:v>S4a (b) Management Nebenwirkungen</c:v>
                </c:pt>
                <c:pt idx="5">
                  <c:v>S4b Nicht-medikamentösen Maßnahmen</c:v>
                </c:pt>
                <c:pt idx="6">
                  <c:v>S5 Verlaufskontrolle u. Wirksamkeit</c:v>
                </c:pt>
              </c:strCache>
            </c:strRef>
          </c:cat>
          <c:val>
            <c:numRef>
              <c:f>('4 Ergebnisprotokoll 2'!$AV$50,'4 Ergebnisprotokoll 2'!$AV$51,'4 Ergebnisprotokoll 2'!$AV$52,'4 Ergebnisprotokoll 2'!$AV$53,'4 Ergebnisprotokoll 2'!$AV$54,'4 Ergebnisprotokoll 2'!$AV$55,'4 Ergebnisprotokoll 2'!$AV$56)</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('4 Ergebnisprotokoll 2'!$AT$50,'4 Ergebnisprotokoll 2'!$AT$51,'4 Ergebnisprotokoll 2'!$AT$52,'4 Ergebnisprotokoll 2'!$AT$53,'4 Ergebnisprotokoll 2'!$AT$54,'4 Ergebnisprotokoll 2'!$AT$55,'4 Ergebnisprotokoll 2'!$AT$56)</c15:f>
                <c15:dlblRangeCache>
                  <c:ptCount val="7"/>
                  <c:pt idx="0">
                    <c:v>0</c:v>
                  </c:pt>
                  <c:pt idx="1">
                    <c:v>0</c:v>
                  </c:pt>
                  <c:pt idx="2">
                    <c:v>0</c:v>
                  </c:pt>
                  <c:pt idx="3">
                    <c:v>0</c:v>
                  </c:pt>
                  <c:pt idx="4">
                    <c:v>0</c:v>
                  </c:pt>
                  <c:pt idx="5">
                    <c:v>0</c:v>
                  </c:pt>
                  <c:pt idx="6">
                    <c:v>0</c:v>
                  </c:pt>
                </c15:dlblRangeCache>
              </c15:datalabelsRange>
            </c:ext>
            <c:ext xmlns:c16="http://schemas.microsoft.com/office/drawing/2014/chart" uri="{C3380CC4-5D6E-409C-BE32-E72D297353CC}">
              <c16:uniqueId val="{0000000B-75C2-4473-8CD6-0E711D4315D5}"/>
            </c:ext>
          </c:extLst>
        </c:ser>
        <c:dLbls>
          <c:showLegendKey val="0"/>
          <c:showVal val="0"/>
          <c:showCatName val="0"/>
          <c:showSerName val="0"/>
          <c:showPercent val="0"/>
          <c:showBubbleSize val="0"/>
        </c:dLbls>
        <c:gapWidth val="150"/>
        <c:axId val="99083392"/>
        <c:axId val="99084928"/>
      </c:barChart>
      <c:catAx>
        <c:axId val="99083392"/>
        <c:scaling>
          <c:orientation val="minMax"/>
        </c:scaling>
        <c:delete val="0"/>
        <c:axPos val="b"/>
        <c:numFmt formatCode="General" sourceLinked="1"/>
        <c:majorTickMark val="none"/>
        <c:minorTickMark val="none"/>
        <c:tickLblPos val="nextTo"/>
        <c:crossAx val="99084928"/>
        <c:crosses val="autoZero"/>
        <c:auto val="1"/>
        <c:lblAlgn val="ctr"/>
        <c:lblOffset val="100"/>
        <c:noMultiLvlLbl val="0"/>
      </c:catAx>
      <c:valAx>
        <c:axId val="99084928"/>
        <c:scaling>
          <c:orientation val="minMax"/>
          <c:max val="1"/>
        </c:scaling>
        <c:delete val="0"/>
        <c:axPos val="l"/>
        <c:majorGridlines/>
        <c:numFmt formatCode="0%" sourceLinked="0"/>
        <c:majorTickMark val="none"/>
        <c:minorTickMark val="none"/>
        <c:tickLblPos val="nextTo"/>
        <c:crossAx val="99083392"/>
        <c:crosses val="autoZero"/>
        <c:crossBetween val="between"/>
      </c:valAx>
      <c:dTable>
        <c:showHorzBorder val="1"/>
        <c:showVertBorder val="1"/>
        <c:showOutline val="1"/>
        <c:showKeys val="1"/>
      </c:dTable>
    </c:plotArea>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7" Type="http://schemas.openxmlformats.org/officeDocument/2006/relationships/image" Target="../media/image12.emf"/><Relationship Id="rId2" Type="http://schemas.openxmlformats.org/officeDocument/2006/relationships/image" Target="../media/image7.emf"/><Relationship Id="rId1" Type="http://schemas.openxmlformats.org/officeDocument/2006/relationships/image" Target="../media/image3.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4.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851916</xdr:colOff>
      <xdr:row>15</xdr:row>
      <xdr:rowOff>198784</xdr:rowOff>
    </xdr:from>
    <xdr:to>
      <xdr:col>2</xdr:col>
      <xdr:colOff>1251949</xdr:colOff>
      <xdr:row>15</xdr:row>
      <xdr:rowOff>398808</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0786" y="5176632"/>
          <a:ext cx="400033" cy="20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190715</xdr:colOff>
          <xdr:row>21</xdr:row>
          <xdr:rowOff>74343</xdr:rowOff>
        </xdr:from>
        <xdr:to>
          <xdr:col>13</xdr:col>
          <xdr:colOff>219058</xdr:colOff>
          <xdr:row>25</xdr:row>
          <xdr:rowOff>525035</xdr:rowOff>
        </xdr:to>
        <xdr:grpSp>
          <xdr:nvGrpSpPr>
            <xdr:cNvPr id="3" name="Gruppieren 2"/>
            <xdr:cNvGrpSpPr/>
          </xdr:nvGrpSpPr>
          <xdr:grpSpPr>
            <a:xfrm>
              <a:off x="4467440" y="5294043"/>
              <a:ext cx="1171343" cy="2546192"/>
              <a:chOff x="8848506" y="982493"/>
              <a:chExt cx="1228944" cy="1446382"/>
            </a:xfrm>
          </xdr:grpSpPr>
          <xdr:sp macro="" textlink="">
            <xdr:nvSpPr>
              <xdr:cNvPr id="7169" name="Check Box 1" hidden="1">
                <a:extLst>
                  <a:ext uri="{63B3BB69-23CF-44E3-9099-C40C66FF867C}">
                    <a14:compatExt spid="_x0000_s7169"/>
                  </a:ext>
                </a:extLst>
              </xdr:cNvPr>
              <xdr:cNvSpPr/>
            </xdr:nvSpPr>
            <xdr:spPr bwMode="auto">
              <a:xfrm>
                <a:off x="9658350" y="156210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0" name="Check Box 2" hidden="1">
                <a:extLst>
                  <a:ext uri="{63B3BB69-23CF-44E3-9099-C40C66FF867C}">
                    <a14:compatExt spid="_x0000_s7170"/>
                  </a:ext>
                </a:extLst>
              </xdr:cNvPr>
              <xdr:cNvSpPr/>
            </xdr:nvSpPr>
            <xdr:spPr bwMode="auto">
              <a:xfrm>
                <a:off x="9658350" y="188595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1" name="Check Box 3" hidden="1">
                <a:extLst>
                  <a:ext uri="{63B3BB69-23CF-44E3-9099-C40C66FF867C}">
                    <a14:compatExt spid="_x0000_s7171"/>
                  </a:ext>
                </a:extLst>
              </xdr:cNvPr>
              <xdr:cNvSpPr/>
            </xdr:nvSpPr>
            <xdr:spPr bwMode="auto">
              <a:xfrm>
                <a:off x="9658350" y="220980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72" name="Check Box 4" hidden="1">
                <a:extLst>
                  <a:ext uri="{63B3BB69-23CF-44E3-9099-C40C66FF867C}">
                    <a14:compatExt spid="_x0000_s7172"/>
                  </a:ext>
                </a:extLst>
              </xdr:cNvPr>
              <xdr:cNvSpPr/>
            </xdr:nvSpPr>
            <xdr:spPr bwMode="auto">
              <a:xfrm>
                <a:off x="8858250" y="156210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3" name="Check Box 5" hidden="1">
                <a:extLst>
                  <a:ext uri="{63B3BB69-23CF-44E3-9099-C40C66FF867C}">
                    <a14:compatExt spid="_x0000_s7173"/>
                  </a:ext>
                </a:extLst>
              </xdr:cNvPr>
              <xdr:cNvSpPr/>
            </xdr:nvSpPr>
            <xdr:spPr bwMode="auto">
              <a:xfrm>
                <a:off x="8858250" y="188595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4" name="Check Box 6" hidden="1">
                <a:extLst>
                  <a:ext uri="{63B3BB69-23CF-44E3-9099-C40C66FF867C}">
                    <a14:compatExt spid="_x0000_s7174"/>
                  </a:ext>
                </a:extLst>
              </xdr:cNvPr>
              <xdr:cNvSpPr/>
            </xdr:nvSpPr>
            <xdr:spPr bwMode="auto">
              <a:xfrm>
                <a:off x="8858250" y="2209800"/>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5" name="Check Box 7" hidden="1">
                <a:extLst>
                  <a:ext uri="{63B3BB69-23CF-44E3-9099-C40C66FF867C}">
                    <a14:compatExt spid="_x0000_s7175"/>
                  </a:ext>
                </a:extLst>
              </xdr:cNvPr>
              <xdr:cNvSpPr/>
            </xdr:nvSpPr>
            <xdr:spPr bwMode="auto">
              <a:xfrm>
                <a:off x="8853372" y="1267028"/>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sp macro="" textlink="">
            <xdr:nvSpPr>
              <xdr:cNvPr id="7179" name="Check Box 11" hidden="1">
                <a:extLst>
                  <a:ext uri="{63B3BB69-23CF-44E3-9099-C40C66FF867C}">
                    <a14:compatExt spid="_x0000_s7179"/>
                  </a:ext>
                </a:extLst>
              </xdr:cNvPr>
              <xdr:cNvSpPr/>
            </xdr:nvSpPr>
            <xdr:spPr bwMode="auto">
              <a:xfrm>
                <a:off x="9658346" y="1277566"/>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80" name="Check Box 12" hidden="1">
                <a:extLst>
                  <a:ext uri="{63B3BB69-23CF-44E3-9099-C40C66FF867C}">
                    <a14:compatExt spid="_x0000_s7180"/>
                  </a:ext>
                </a:extLst>
              </xdr:cNvPr>
              <xdr:cNvSpPr/>
            </xdr:nvSpPr>
            <xdr:spPr bwMode="auto">
              <a:xfrm>
                <a:off x="9653470" y="982493"/>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sp macro="" textlink="">
            <xdr:nvSpPr>
              <xdr:cNvPr id="7181" name="Check Box 13" hidden="1">
                <a:extLst>
                  <a:ext uri="{63B3BB69-23CF-44E3-9099-C40C66FF867C}">
                    <a14:compatExt spid="_x0000_s7181"/>
                  </a:ext>
                </a:extLst>
              </xdr:cNvPr>
              <xdr:cNvSpPr/>
            </xdr:nvSpPr>
            <xdr:spPr bwMode="auto">
              <a:xfrm>
                <a:off x="8848506" y="998301"/>
                <a:ext cx="4191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34781</xdr:colOff>
      <xdr:row>38</xdr:row>
      <xdr:rowOff>42496</xdr:rowOff>
    </xdr:from>
    <xdr:to>
      <xdr:col>25</xdr:col>
      <xdr:colOff>295275</xdr:colOff>
      <xdr:row>70</xdr:row>
      <xdr:rowOff>152400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20</xdr:col>
          <xdr:colOff>361950</xdr:colOff>
          <xdr:row>2</xdr:row>
          <xdr:rowOff>9525</xdr:rowOff>
        </xdr:to>
        <xdr:pic>
          <xdr:nvPicPr>
            <xdr:cNvPr id="5" name="Grafik 4"/>
            <xdr:cNvPicPr>
              <a:picLocks noChangeAspect="1" noChangeArrowheads="1"/>
              <a:extLst>
                <a:ext uri="{84589F7E-364E-4C9E-8A38-B11213B215E9}">
                  <a14:cameraTool cellRange="'2 Allgemeine Daten'!$O$4" spid="_x0000_s1197"/>
                </a:ext>
              </a:extLst>
            </xdr:cNvPicPr>
          </xdr:nvPicPr>
          <xdr:blipFill>
            <a:blip xmlns:r="http://schemas.openxmlformats.org/officeDocument/2006/relationships" r:embed="rId2"/>
            <a:srcRect/>
            <a:stretch>
              <a:fillRect/>
            </a:stretch>
          </xdr:blipFill>
          <xdr:spPr bwMode="auto">
            <a:xfrm>
              <a:off x="2981325"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49967</xdr:colOff>
      <xdr:row>57</xdr:row>
      <xdr:rowOff>39783</xdr:rowOff>
    </xdr:from>
    <xdr:to>
      <xdr:col>26</xdr:col>
      <xdr:colOff>323850</xdr:colOff>
      <xdr:row>84</xdr:row>
      <xdr:rowOff>104776</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9</xdr:col>
          <xdr:colOff>28575</xdr:colOff>
          <xdr:row>1</xdr:row>
          <xdr:rowOff>0</xdr:rowOff>
        </xdr:from>
        <xdr:to>
          <xdr:col>21</xdr:col>
          <xdr:colOff>352425</xdr:colOff>
          <xdr:row>2</xdr:row>
          <xdr:rowOff>9525</xdr:rowOff>
        </xdr:to>
        <xdr:pic>
          <xdr:nvPicPr>
            <xdr:cNvPr id="4" name="Grafik 3"/>
            <xdr:cNvPicPr>
              <a:picLocks noChangeAspect="1" noChangeArrowheads="1"/>
              <a:extLst>
                <a:ext uri="{84589F7E-364E-4C9E-8A38-B11213B215E9}">
                  <a14:cameraTool cellRange="'2 Allgemeine Daten'!$O$4" spid="_x0000_s12325"/>
                </a:ext>
              </a:extLst>
            </xdr:cNvPicPr>
          </xdr:nvPicPr>
          <xdr:blipFill>
            <a:blip xmlns:r="http://schemas.openxmlformats.org/officeDocument/2006/relationships" r:embed="rId2"/>
            <a:srcRect/>
            <a:stretch>
              <a:fillRect/>
            </a:stretch>
          </xdr:blipFill>
          <xdr:spPr bwMode="auto">
            <a:xfrm>
              <a:off x="3657600"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19970</xdr:colOff>
          <xdr:row>1</xdr:row>
          <xdr:rowOff>0</xdr:rowOff>
        </xdr:from>
        <xdr:to>
          <xdr:col>21</xdr:col>
          <xdr:colOff>191420</xdr:colOff>
          <xdr:row>2</xdr:row>
          <xdr:rowOff>29626</xdr:rowOff>
        </xdr:to>
        <xdr:pic>
          <xdr:nvPicPr>
            <xdr:cNvPr id="11" name="Grafik 10"/>
            <xdr:cNvPicPr>
              <a:picLocks noChangeAspect="1" noChangeArrowheads="1"/>
              <a:extLst>
                <a:ext uri="{84589F7E-364E-4C9E-8A38-B11213B215E9}">
                  <a14:cameraTool cellRange="'2 Allgemeine Daten'!$O$4" spid="_x0000_s6102"/>
                </a:ext>
              </a:extLst>
            </xdr:cNvPicPr>
          </xdr:nvPicPr>
          <xdr:blipFill>
            <a:blip xmlns:r="http://schemas.openxmlformats.org/officeDocument/2006/relationships" r:embed="rId1"/>
            <a:srcRect/>
            <a:stretch>
              <a:fillRect/>
            </a:stretch>
          </xdr:blipFill>
          <xdr:spPr bwMode="auto">
            <a:xfrm>
              <a:off x="2931048" y="420241"/>
              <a:ext cx="4895850" cy="3760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3663</xdr:colOff>
          <xdr:row>9</xdr:row>
          <xdr:rowOff>0</xdr:rowOff>
        </xdr:from>
        <xdr:to>
          <xdr:col>25</xdr:col>
          <xdr:colOff>438452</xdr:colOff>
          <xdr:row>10</xdr:row>
          <xdr:rowOff>3361</xdr:rowOff>
        </xdr:to>
        <xdr:pic>
          <xdr:nvPicPr>
            <xdr:cNvPr id="14" name="Grafik 13"/>
            <xdr:cNvPicPr>
              <a:picLocks noChangeAspect="1" noChangeArrowheads="1"/>
              <a:extLst>
                <a:ext uri="{84589F7E-364E-4C9E-8A38-B11213B215E9}">
                  <a14:cameraTool cellRange="'3 Ergebnisprotokoll 1'!$B$6:$Z$6" spid="_x0000_s6103"/>
                </a:ext>
              </a:extLst>
            </xdr:cNvPicPr>
          </xdr:nvPicPr>
          <xdr:blipFill>
            <a:blip xmlns:r="http://schemas.openxmlformats.org/officeDocument/2006/relationships" r:embed="rId2"/>
            <a:srcRect/>
            <a:stretch>
              <a:fillRect/>
            </a:stretch>
          </xdr:blipFill>
          <xdr:spPr bwMode="auto">
            <a:xfrm>
              <a:off x="227781" y="2342029"/>
              <a:ext cx="9601200" cy="3619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3663</xdr:colOff>
          <xdr:row>48</xdr:row>
          <xdr:rowOff>0</xdr:rowOff>
        </xdr:from>
        <xdr:to>
          <xdr:col>25</xdr:col>
          <xdr:colOff>752777</xdr:colOff>
          <xdr:row>50</xdr:row>
          <xdr:rowOff>6723</xdr:rowOff>
        </xdr:to>
        <xdr:pic>
          <xdr:nvPicPr>
            <xdr:cNvPr id="18" name="Grafik 17"/>
            <xdr:cNvPicPr>
              <a:picLocks noChangeAspect="1" noChangeArrowheads="1"/>
              <a:extLst>
                <a:ext uri="{84589F7E-364E-4C9E-8A38-B11213B215E9}">
                  <a14:cameraTool cellRange="'4 Ergebnisprotokoll 2'!$C$6:$AA$7" spid="_x0000_s6104"/>
                </a:ext>
              </a:extLst>
            </xdr:cNvPicPr>
          </xdr:nvPicPr>
          <xdr:blipFill>
            <a:blip xmlns:r="http://schemas.openxmlformats.org/officeDocument/2006/relationships" r:embed="rId3"/>
            <a:srcRect/>
            <a:stretch>
              <a:fillRect/>
            </a:stretch>
          </xdr:blipFill>
          <xdr:spPr bwMode="auto">
            <a:xfrm>
              <a:off x="227781" y="8931088"/>
              <a:ext cx="9915525" cy="723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44822</xdr:rowOff>
        </xdr:from>
        <xdr:to>
          <xdr:col>25</xdr:col>
          <xdr:colOff>353704</xdr:colOff>
          <xdr:row>79</xdr:row>
          <xdr:rowOff>31234</xdr:rowOff>
        </xdr:to>
        <xdr:pic>
          <xdr:nvPicPr>
            <xdr:cNvPr id="25" name="Grafik 24"/>
            <xdr:cNvPicPr>
              <a:picLocks noChangeAspect="1" noChangeArrowheads="1"/>
              <a:extLst>
                <a:ext uri="{84589F7E-364E-4C9E-8A38-B11213B215E9}">
                  <a14:cameraTool cellRange="'4 Ergebnisprotokoll 2'!$C$58:$AA$85" spid="_x0000_s6105"/>
                </a:ext>
              </a:extLst>
            </xdr:cNvPicPr>
          </xdr:nvPicPr>
          <xdr:blipFill>
            <a:blip xmlns:r="http://schemas.openxmlformats.org/officeDocument/2006/relationships" r:embed="rId4"/>
            <a:srcRect/>
            <a:stretch>
              <a:fillRect/>
            </a:stretch>
          </xdr:blipFill>
          <xdr:spPr bwMode="auto">
            <a:xfrm>
              <a:off x="224118" y="9693087"/>
              <a:ext cx="9520115" cy="4536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2</xdr:rowOff>
        </xdr:from>
        <xdr:to>
          <xdr:col>25</xdr:col>
          <xdr:colOff>808293</xdr:colOff>
          <xdr:row>95</xdr:row>
          <xdr:rowOff>133851</xdr:rowOff>
        </xdr:to>
        <xdr:pic>
          <xdr:nvPicPr>
            <xdr:cNvPr id="26" name="Grafik 25"/>
            <xdr:cNvPicPr>
              <a:picLocks noChangeAspect="1" noChangeArrowheads="1"/>
              <a:extLst>
                <a:ext uri="{84589F7E-364E-4C9E-8A38-B11213B215E9}">
                  <a14:cameraTool cellRange="'2 Allgemeine Daten'!$B$21:$Z$26" spid="_x0000_s6106"/>
                </a:ext>
              </a:extLst>
            </xdr:cNvPicPr>
          </xdr:nvPicPr>
          <xdr:blipFill>
            <a:blip xmlns:r="http://schemas.openxmlformats.org/officeDocument/2006/relationships" r:embed="rId5"/>
            <a:srcRect/>
            <a:stretch>
              <a:fillRect/>
            </a:stretch>
          </xdr:blipFill>
          <xdr:spPr bwMode="auto">
            <a:xfrm>
              <a:off x="229914" y="14964105"/>
              <a:ext cx="9972000" cy="24329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25</xdr:col>
          <xdr:colOff>434789</xdr:colOff>
          <xdr:row>46</xdr:row>
          <xdr:rowOff>148478</xdr:rowOff>
        </xdr:to>
        <xdr:pic>
          <xdr:nvPicPr>
            <xdr:cNvPr id="10" name="Grafik 9"/>
            <xdr:cNvPicPr>
              <a:picLocks noChangeAspect="1" noChangeArrowheads="1"/>
              <a:extLst>
                <a:ext uri="{84589F7E-364E-4C9E-8A38-B11213B215E9}">
                  <a14:cameraTool cellRange="'3 Ergebnisprotokoll 1'!$B$39:$Z$72" spid="_x0000_s6107"/>
                </a:ext>
              </a:extLst>
            </xdr:cNvPicPr>
          </xdr:nvPicPr>
          <xdr:blipFill>
            <a:blip xmlns:r="http://schemas.openxmlformats.org/officeDocument/2006/relationships" r:embed="rId6"/>
            <a:srcRect/>
            <a:stretch>
              <a:fillRect/>
            </a:stretch>
          </xdr:blipFill>
          <xdr:spPr bwMode="auto">
            <a:xfrm>
              <a:off x="224118" y="2913529"/>
              <a:ext cx="9601200" cy="5953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25</xdr:col>
          <xdr:colOff>459442</xdr:colOff>
          <xdr:row>6</xdr:row>
          <xdr:rowOff>9525</xdr:rowOff>
        </xdr:to>
        <xdr:pic>
          <xdr:nvPicPr>
            <xdr:cNvPr id="12" name="Grafik 11"/>
            <xdr:cNvPicPr>
              <a:picLocks noChangeAspect="1" noChangeArrowheads="1"/>
              <a:extLst>
                <a:ext uri="{84589F7E-364E-4C9E-8A38-B11213B215E9}">
                  <a14:cameraTool cellRange="'2 Allgemeine Daten'!$B$9:$XFD$11" spid="_x0000_s6108"/>
                </a:ext>
              </a:extLst>
            </xdr:cNvPicPr>
          </xdr:nvPicPr>
          <xdr:blipFill>
            <a:blip xmlns:r="http://schemas.openxmlformats.org/officeDocument/2006/relationships" r:embed="rId7"/>
            <a:srcRect/>
            <a:stretch>
              <a:fillRect/>
            </a:stretch>
          </xdr:blipFill>
          <xdr:spPr bwMode="auto">
            <a:xfrm>
              <a:off x="224118" y="974912"/>
              <a:ext cx="9625853" cy="10852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FC42"/>
  <sheetViews>
    <sheetView showGridLines="0" showRowColHeaders="0" tabSelected="1" showRuler="0" zoomScaleNormal="100" zoomScaleSheetLayoutView="115" workbookViewId="0">
      <selection activeCell="B31" sqref="B31:D31"/>
    </sheetView>
  </sheetViews>
  <sheetFormatPr baseColWidth="10" defaultColWidth="0" defaultRowHeight="12.75" zeroHeight="1" x14ac:dyDescent="0.2"/>
  <cols>
    <col min="1" max="1" width="4.140625" style="28" customWidth="1"/>
    <col min="2" max="2" width="6.85546875" style="32" customWidth="1"/>
    <col min="3" max="3" width="33.85546875" style="32" customWidth="1"/>
    <col min="4" max="4" width="87.42578125" style="32" customWidth="1"/>
    <col min="5" max="5" width="2.7109375" customWidth="1"/>
    <col min="6" max="6" width="6.28515625" hidden="1"/>
    <col min="7" max="16383" width="11.42578125" hidden="1"/>
    <col min="16384" max="16384" width="1.85546875" hidden="1"/>
  </cols>
  <sheetData>
    <row r="1" spans="2:4" x14ac:dyDescent="0.2"/>
    <row r="2" spans="2:4" x14ac:dyDescent="0.2"/>
    <row r="3" spans="2:4" ht="26.25" x14ac:dyDescent="0.4">
      <c r="B3" s="112" t="s">
        <v>22</v>
      </c>
      <c r="C3" s="112"/>
      <c r="D3" s="112"/>
    </row>
    <row r="4" spans="2:4" x14ac:dyDescent="0.2"/>
    <row r="5" spans="2:4" ht="18" x14ac:dyDescent="0.25">
      <c r="B5" s="114" t="s">
        <v>29</v>
      </c>
      <c r="C5" s="114"/>
    </row>
    <row r="6" spans="2:4" ht="21.75" customHeight="1" thickBot="1" x14ac:dyDescent="0.25">
      <c r="B6" s="113" t="s">
        <v>56</v>
      </c>
      <c r="C6" s="113"/>
      <c r="D6" s="113"/>
    </row>
    <row r="7" spans="2:4" ht="16.5" thickBot="1" x14ac:dyDescent="0.25">
      <c r="B7" s="49" t="s">
        <v>49</v>
      </c>
      <c r="C7" s="49" t="s">
        <v>30</v>
      </c>
      <c r="D7" s="49" t="s">
        <v>23</v>
      </c>
    </row>
    <row r="8" spans="2:4" ht="37.5" customHeight="1" thickBot="1" x14ac:dyDescent="0.25">
      <c r="B8" s="50">
        <v>1</v>
      </c>
      <c r="C8" s="60" t="s">
        <v>24</v>
      </c>
      <c r="D8" s="51" t="s">
        <v>63</v>
      </c>
    </row>
    <row r="9" spans="2:4" ht="37.5" customHeight="1" thickBot="1" x14ac:dyDescent="0.25">
      <c r="B9" s="52">
        <v>2</v>
      </c>
      <c r="C9" s="61" t="s">
        <v>35</v>
      </c>
      <c r="D9" s="53" t="s">
        <v>48</v>
      </c>
    </row>
    <row r="10" spans="2:4" ht="37.5" customHeight="1" thickBot="1" x14ac:dyDescent="0.25">
      <c r="B10" s="54">
        <v>3</v>
      </c>
      <c r="C10" s="62" t="s">
        <v>25</v>
      </c>
      <c r="D10" s="55" t="s">
        <v>28</v>
      </c>
    </row>
    <row r="11" spans="2:4" ht="38.25" customHeight="1" thickBot="1" x14ac:dyDescent="0.25">
      <c r="B11" s="56">
        <v>4</v>
      </c>
      <c r="C11" s="63" t="s">
        <v>26</v>
      </c>
      <c r="D11" s="57" t="s">
        <v>119</v>
      </c>
    </row>
    <row r="12" spans="2:4" ht="37.5" customHeight="1" thickBot="1" x14ac:dyDescent="0.25">
      <c r="B12" s="58">
        <v>5</v>
      </c>
      <c r="C12" s="64" t="s">
        <v>27</v>
      </c>
      <c r="D12" s="59" t="s">
        <v>55</v>
      </c>
    </row>
    <row r="13" spans="2:4" x14ac:dyDescent="0.2"/>
    <row r="14" spans="2:4" x14ac:dyDescent="0.2"/>
    <row r="15" spans="2:4" ht="18" x14ac:dyDescent="0.2">
      <c r="B15" s="110" t="s">
        <v>31</v>
      </c>
      <c r="C15" s="110"/>
      <c r="D15" s="110"/>
    </row>
    <row r="16" spans="2:4" ht="68.25" customHeight="1" x14ac:dyDescent="0.2">
      <c r="B16" s="111" t="s">
        <v>50</v>
      </c>
      <c r="C16" s="111"/>
      <c r="D16" s="111"/>
    </row>
    <row r="17" spans="2:4" ht="18" x14ac:dyDescent="0.2">
      <c r="B17" s="110" t="s">
        <v>51</v>
      </c>
      <c r="C17" s="110"/>
      <c r="D17" s="110"/>
    </row>
    <row r="18" spans="2:4" ht="52.5" customHeight="1" x14ac:dyDescent="0.2">
      <c r="B18" s="111" t="s">
        <v>59</v>
      </c>
      <c r="C18" s="111"/>
      <c r="D18" s="111"/>
    </row>
    <row r="19" spans="2:4" ht="66" customHeight="1" x14ac:dyDescent="0.2">
      <c r="B19" s="111" t="s">
        <v>60</v>
      </c>
      <c r="C19" s="111"/>
      <c r="D19" s="111"/>
    </row>
    <row r="20" spans="2:4" ht="18" x14ac:dyDescent="0.2">
      <c r="B20" s="110" t="s">
        <v>61</v>
      </c>
      <c r="C20" s="110"/>
      <c r="D20" s="110"/>
    </row>
    <row r="21" spans="2:4" ht="34.5" customHeight="1" x14ac:dyDescent="0.2">
      <c r="B21" s="111" t="s">
        <v>53</v>
      </c>
      <c r="C21" s="111"/>
      <c r="D21" s="111"/>
    </row>
    <row r="22" spans="2:4" ht="36.75" customHeight="1" x14ac:dyDescent="0.2">
      <c r="B22" s="111" t="s">
        <v>54</v>
      </c>
      <c r="C22" s="111"/>
      <c r="D22" s="111"/>
    </row>
    <row r="23" spans="2:4" ht="15" x14ac:dyDescent="0.2">
      <c r="B23" s="111" t="s">
        <v>73</v>
      </c>
      <c r="C23" s="111"/>
      <c r="D23" s="39">
        <v>1</v>
      </c>
    </row>
    <row r="24" spans="2:4" ht="15" x14ac:dyDescent="0.2">
      <c r="B24" s="111" t="s">
        <v>74</v>
      </c>
      <c r="C24" s="111"/>
      <c r="D24" s="39">
        <v>0</v>
      </c>
    </row>
    <row r="25" spans="2:4" ht="22.5" customHeight="1" x14ac:dyDescent="0.2">
      <c r="B25" s="111" t="s">
        <v>33</v>
      </c>
      <c r="C25" s="111"/>
      <c r="D25" s="39" t="s">
        <v>32</v>
      </c>
    </row>
    <row r="26" spans="2:4" ht="66.75" customHeight="1" x14ac:dyDescent="0.2">
      <c r="B26" s="111" t="s">
        <v>62</v>
      </c>
      <c r="C26" s="111"/>
      <c r="D26" s="111"/>
    </row>
    <row r="27" spans="2:4" ht="150.75" customHeight="1" x14ac:dyDescent="0.2">
      <c r="B27" s="111" t="s">
        <v>118</v>
      </c>
      <c r="C27" s="111"/>
      <c r="D27" s="111"/>
    </row>
    <row r="28" spans="2:4" ht="18" x14ac:dyDescent="0.2">
      <c r="B28" s="110" t="s">
        <v>52</v>
      </c>
      <c r="C28" s="110"/>
      <c r="D28" s="110"/>
    </row>
    <row r="29" spans="2:4" ht="62.25" customHeight="1" x14ac:dyDescent="0.2">
      <c r="B29" s="111" t="s">
        <v>72</v>
      </c>
      <c r="C29" s="111"/>
      <c r="D29" s="111"/>
    </row>
    <row r="30" spans="2:4" ht="18" x14ac:dyDescent="0.2">
      <c r="B30" s="110" t="s">
        <v>58</v>
      </c>
      <c r="C30" s="110"/>
      <c r="D30" s="110"/>
    </row>
    <row r="31" spans="2:4" ht="48.75" customHeight="1" x14ac:dyDescent="0.2">
      <c r="B31" s="111" t="s">
        <v>57</v>
      </c>
      <c r="C31" s="111"/>
      <c r="D31" s="111"/>
    </row>
    <row r="32" spans="2:4" x14ac:dyDescent="0.2"/>
    <row r="33" spans="2:3" x14ac:dyDescent="0.2">
      <c r="B33" s="109" t="s">
        <v>127</v>
      </c>
      <c r="C33" s="109"/>
    </row>
    <row r="34" spans="2:3" hidden="1" x14ac:dyDescent="0.2"/>
    <row r="35" spans="2:3" hidden="1" x14ac:dyDescent="0.2"/>
    <row r="36" spans="2:3" hidden="1" x14ac:dyDescent="0.2"/>
    <row r="37" spans="2:3" hidden="1" x14ac:dyDescent="0.2"/>
    <row r="38" spans="2:3" hidden="1" x14ac:dyDescent="0.2"/>
    <row r="39" spans="2:3" hidden="1" x14ac:dyDescent="0.2"/>
    <row r="40" spans="2:3" hidden="1" x14ac:dyDescent="0.2"/>
    <row r="41" spans="2:3" ht="12.75" hidden="1" customHeight="1" x14ac:dyDescent="0.2"/>
    <row r="42" spans="2:3" hidden="1" x14ac:dyDescent="0.2"/>
  </sheetData>
  <sheetProtection sheet="1" objects="1" scenario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16:D16"/>
    <mergeCell ref="B3:D3"/>
    <mergeCell ref="B6:D6"/>
    <mergeCell ref="B5:C5"/>
    <mergeCell ref="B15:D15"/>
    <mergeCell ref="B33:C33"/>
    <mergeCell ref="B17:D17"/>
    <mergeCell ref="B31:D31"/>
    <mergeCell ref="B18:D18"/>
    <mergeCell ref="B22:D22"/>
    <mergeCell ref="B25:C25"/>
    <mergeCell ref="B23:C23"/>
    <mergeCell ref="B24:C24"/>
    <mergeCell ref="B30:D30"/>
    <mergeCell ref="B20:D20"/>
    <mergeCell ref="B28:D28"/>
    <mergeCell ref="B19:D19"/>
    <mergeCell ref="B21:D21"/>
    <mergeCell ref="B29:D29"/>
    <mergeCell ref="B26:D26"/>
    <mergeCell ref="B27:D27"/>
  </mergeCells>
  <pageMargins left="0.7" right="0.7" top="0.78740157499999996" bottom="0.78740157499999996" header="0.3" footer="0.3"/>
  <pageSetup paperSize="9" scale="65" orientation="portrait" horizontalDpi="1200" verticalDpi="1200" r:id="rId2"/>
  <headerFooter>
    <oddHeader>&amp;L
&amp;"Arial,Fett"&amp;20Deutsches Netzwerk für Qualitätsentwicklung in der Pflege&amp;"Arial,Standard"&amp;10
&amp;"Arial,Fett"&amp;12Auditinstrument&amp;"Arial,Standard" zum Expertstandard "Schmerzmanagement in der Pflege, Aktualisierung 2020"&amp;R&amp;G</oddHeader>
    <oddFooter>&amp;C© Deutsches Netzwerk für Qualitätsentwicklung in der Pflege (DNQP) 2020</oddFooter>
  </headerFooter>
  <colBreaks count="1" manualBreakCount="1">
    <brk id="5" max="32" man="1"/>
  </colBreaks>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BB38"/>
  <sheetViews>
    <sheetView showGridLines="0" showRowColHeaders="0" zoomScaleNormal="100" zoomScaleSheetLayoutView="70" zoomScalePageLayoutView="70" workbookViewId="0">
      <selection activeCell="O4" sqref="O4:Z4"/>
    </sheetView>
  </sheetViews>
  <sheetFormatPr baseColWidth="10" defaultColWidth="0" defaultRowHeight="12.75" zeroHeight="1" x14ac:dyDescent="0.2"/>
  <cols>
    <col min="1" max="1" width="3.85546875" bestFit="1" customWidth="1"/>
    <col min="2" max="2" width="6" customWidth="1"/>
    <col min="3" max="6" width="5.7109375" customWidth="1"/>
    <col min="7" max="7" width="14.28515625" customWidth="1"/>
    <col min="8" max="19" width="5.7109375" customWidth="1"/>
    <col min="20" max="20" width="10.42578125" customWidth="1"/>
    <col min="21" max="26" width="5.7109375" customWidth="1"/>
    <col min="27" max="43" width="5.7109375" hidden="1" customWidth="1"/>
    <col min="44" max="46" width="5.42578125" hidden="1" customWidth="1"/>
    <col min="47" max="47" width="9.7109375" hidden="1" customWidth="1"/>
    <col min="48" max="48" width="66.85546875" hidden="1" customWidth="1"/>
    <col min="49" max="49" width="4.140625" hidden="1" customWidth="1"/>
    <col min="50" max="54" width="0" hidden="1" customWidth="1"/>
    <col min="55" max="16384" width="5" hidden="1"/>
  </cols>
  <sheetData>
    <row r="1" spans="1:26" ht="21" customHeight="1" x14ac:dyDescent="0.3">
      <c r="A1" s="4"/>
      <c r="B1" s="5"/>
      <c r="C1" s="4"/>
      <c r="D1" s="4"/>
      <c r="E1" s="4"/>
      <c r="F1" s="5"/>
      <c r="G1" s="5"/>
      <c r="H1" s="5"/>
      <c r="I1" s="5"/>
      <c r="J1" s="5"/>
      <c r="K1" s="5"/>
      <c r="L1" s="4"/>
      <c r="M1" s="4"/>
      <c r="N1" s="4"/>
      <c r="O1" s="4"/>
      <c r="P1" s="4"/>
      <c r="Q1" s="4"/>
      <c r="R1" s="4"/>
      <c r="S1" s="4"/>
      <c r="T1" s="4"/>
      <c r="U1" s="4"/>
      <c r="V1" s="4"/>
      <c r="W1" s="4"/>
      <c r="X1" s="4"/>
      <c r="Y1" s="4"/>
      <c r="Z1" s="4"/>
    </row>
    <row r="2" spans="1:26" ht="18" x14ac:dyDescent="0.25">
      <c r="A2" s="7"/>
      <c r="B2" s="137" t="s">
        <v>36</v>
      </c>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8.25" customHeight="1" thickBot="1" x14ac:dyDescent="0.25">
      <c r="A3" s="4"/>
      <c r="B3" s="8"/>
      <c r="C3" s="4"/>
      <c r="D3" s="4"/>
      <c r="E3" s="4"/>
      <c r="F3" s="4"/>
      <c r="G3" s="4"/>
      <c r="H3" s="4"/>
      <c r="I3" s="4"/>
      <c r="J3" s="4"/>
      <c r="K3" s="4"/>
      <c r="L3" s="4"/>
      <c r="M3" s="4"/>
      <c r="N3" s="4"/>
      <c r="O3" s="4"/>
      <c r="P3" s="4"/>
      <c r="Q3" s="4"/>
      <c r="R3" s="4"/>
      <c r="S3" s="4"/>
      <c r="T3" s="4"/>
      <c r="U3" s="4"/>
      <c r="V3" s="4"/>
      <c r="W3" s="4"/>
      <c r="X3" s="4"/>
      <c r="Y3" s="4"/>
      <c r="Z3" s="4"/>
    </row>
    <row r="4" spans="1:26" ht="28.5" customHeight="1" thickBot="1" x14ac:dyDescent="0.25">
      <c r="A4" s="4"/>
      <c r="B4" s="138" t="s">
        <v>46</v>
      </c>
      <c r="C4" s="139"/>
      <c r="D4" s="139"/>
      <c r="E4" s="139"/>
      <c r="F4" s="139"/>
      <c r="G4" s="139"/>
      <c r="H4" s="139"/>
      <c r="I4" s="139"/>
      <c r="J4" s="139"/>
      <c r="K4" s="139"/>
      <c r="L4" s="139"/>
      <c r="M4" s="139"/>
      <c r="N4" s="140"/>
      <c r="O4" s="143"/>
      <c r="P4" s="144"/>
      <c r="Q4" s="144"/>
      <c r="R4" s="144"/>
      <c r="S4" s="144"/>
      <c r="T4" s="144"/>
      <c r="U4" s="144"/>
      <c r="V4" s="144"/>
      <c r="W4" s="144"/>
      <c r="X4" s="144"/>
      <c r="Y4" s="144"/>
      <c r="Z4" s="144"/>
    </row>
    <row r="5" spans="1:26" ht="28.5" customHeight="1" thickBot="1" x14ac:dyDescent="0.25">
      <c r="A5" s="4"/>
      <c r="B5" s="138" t="s">
        <v>10</v>
      </c>
      <c r="C5" s="139"/>
      <c r="D5" s="139"/>
      <c r="E5" s="139"/>
      <c r="F5" s="139"/>
      <c r="G5" s="140"/>
      <c r="H5" s="141"/>
      <c r="I5" s="142"/>
      <c r="J5" s="142"/>
      <c r="K5" s="142"/>
      <c r="L5" s="142"/>
      <c r="M5" s="142"/>
      <c r="N5" s="142"/>
      <c r="O5" s="142"/>
      <c r="P5" s="142"/>
      <c r="Q5" s="142"/>
      <c r="R5" s="142"/>
      <c r="S5" s="142"/>
      <c r="T5" s="142"/>
      <c r="U5" s="142"/>
      <c r="V5" s="142"/>
      <c r="W5" s="142"/>
      <c r="X5" s="142"/>
      <c r="Y5" s="142"/>
      <c r="Z5" s="142"/>
    </row>
    <row r="6" spans="1:26" ht="28.5" customHeight="1" thickBot="1" x14ac:dyDescent="0.25">
      <c r="A6" s="4"/>
      <c r="B6" s="145" t="s">
        <v>4</v>
      </c>
      <c r="C6" s="145"/>
      <c r="D6" s="145"/>
      <c r="E6" s="145"/>
      <c r="F6" s="145"/>
      <c r="G6" s="145"/>
      <c r="H6" s="146"/>
      <c r="I6" s="147"/>
      <c r="J6" s="147"/>
      <c r="K6" s="147"/>
      <c r="L6" s="147"/>
      <c r="M6" s="147"/>
      <c r="N6" s="147"/>
      <c r="O6" s="148" t="s">
        <v>11</v>
      </c>
      <c r="P6" s="148"/>
      <c r="Q6" s="148"/>
      <c r="R6" s="148"/>
      <c r="S6" s="148"/>
      <c r="T6" s="148"/>
      <c r="U6" s="149"/>
      <c r="V6" s="150"/>
      <c r="W6" s="150"/>
      <c r="X6" s="150"/>
      <c r="Y6" s="150"/>
      <c r="Z6" s="151"/>
    </row>
    <row r="7" spans="1:26" ht="28.5" customHeight="1" thickBot="1" x14ac:dyDescent="0.25">
      <c r="A7" s="4"/>
      <c r="B7" s="152" t="s">
        <v>47</v>
      </c>
      <c r="C7" s="152"/>
      <c r="D7" s="152"/>
      <c r="E7" s="152"/>
      <c r="F7" s="152"/>
      <c r="G7" s="152"/>
      <c r="H7" s="152"/>
      <c r="I7" s="152"/>
      <c r="J7" s="152"/>
      <c r="K7" s="152"/>
      <c r="L7" s="152"/>
      <c r="M7" s="152"/>
      <c r="N7" s="152"/>
      <c r="O7" s="118"/>
      <c r="P7" s="118"/>
      <c r="Q7" s="118"/>
      <c r="R7" s="118"/>
      <c r="S7" s="118"/>
      <c r="T7" s="118"/>
      <c r="U7" s="118"/>
      <c r="V7" s="118"/>
      <c r="W7" s="118"/>
      <c r="X7" s="118"/>
      <c r="Y7" s="118"/>
      <c r="Z7" s="119"/>
    </row>
    <row r="8" spans="1:26" ht="28.5" customHeight="1" thickBot="1" x14ac:dyDescent="0.25">
      <c r="A8" s="4"/>
      <c r="B8" s="153" t="s">
        <v>65</v>
      </c>
      <c r="C8" s="153"/>
      <c r="D8" s="153"/>
      <c r="E8" s="153"/>
      <c r="F8" s="153"/>
      <c r="G8" s="153"/>
      <c r="H8" s="153"/>
      <c r="I8" s="153"/>
      <c r="J8" s="153"/>
      <c r="K8" s="153"/>
      <c r="L8" s="153"/>
      <c r="M8" s="153"/>
      <c r="N8" s="153"/>
      <c r="O8" s="118"/>
      <c r="P8" s="118"/>
      <c r="Q8" s="118"/>
      <c r="R8" s="118"/>
      <c r="S8" s="118"/>
      <c r="T8" s="118"/>
      <c r="U8" s="118"/>
      <c r="V8" s="118"/>
      <c r="W8" s="118"/>
      <c r="X8" s="118"/>
      <c r="Y8" s="118"/>
      <c r="Z8" s="119"/>
    </row>
    <row r="9" spans="1:26" ht="28.5" customHeight="1" thickBot="1" x14ac:dyDescent="0.25">
      <c r="A9" s="4"/>
      <c r="B9" s="120" t="s">
        <v>14</v>
      </c>
      <c r="C9" s="121"/>
      <c r="D9" s="154" t="s">
        <v>81</v>
      </c>
      <c r="E9" s="155"/>
      <c r="F9" s="155"/>
      <c r="G9" s="155"/>
      <c r="H9" s="155"/>
      <c r="I9" s="155"/>
      <c r="J9" s="155"/>
      <c r="K9" s="155"/>
      <c r="L9" s="155"/>
      <c r="M9" s="155"/>
      <c r="N9" s="156"/>
      <c r="O9" s="118"/>
      <c r="P9" s="118"/>
      <c r="Q9" s="118"/>
      <c r="R9" s="118"/>
      <c r="S9" s="118"/>
      <c r="T9" s="118"/>
      <c r="U9" s="118"/>
      <c r="V9" s="118"/>
      <c r="W9" s="118"/>
      <c r="X9" s="118"/>
      <c r="Y9" s="118"/>
      <c r="Z9" s="119"/>
    </row>
    <row r="10" spans="1:26" ht="28.5" customHeight="1" thickBot="1" x14ac:dyDescent="0.25">
      <c r="A10" s="4"/>
      <c r="B10" s="122"/>
      <c r="C10" s="123"/>
      <c r="D10" s="115" t="s">
        <v>120</v>
      </c>
      <c r="E10" s="116"/>
      <c r="F10" s="116"/>
      <c r="G10" s="116"/>
      <c r="H10" s="116"/>
      <c r="I10" s="116"/>
      <c r="J10" s="116"/>
      <c r="K10" s="116"/>
      <c r="L10" s="116"/>
      <c r="M10" s="116"/>
      <c r="N10" s="117"/>
      <c r="O10" s="118"/>
      <c r="P10" s="118"/>
      <c r="Q10" s="118"/>
      <c r="R10" s="118"/>
      <c r="S10" s="118"/>
      <c r="T10" s="118"/>
      <c r="U10" s="118"/>
      <c r="V10" s="118"/>
      <c r="W10" s="118"/>
      <c r="X10" s="118"/>
      <c r="Y10" s="118"/>
      <c r="Z10" s="119"/>
    </row>
    <row r="11" spans="1:26" ht="28.5" customHeight="1" thickBot="1" x14ac:dyDescent="0.25">
      <c r="A11" s="4"/>
      <c r="B11" s="122"/>
      <c r="C11" s="123"/>
      <c r="D11" s="115" t="s">
        <v>121</v>
      </c>
      <c r="E11" s="116"/>
      <c r="F11" s="116"/>
      <c r="G11" s="116"/>
      <c r="H11" s="116"/>
      <c r="I11" s="116"/>
      <c r="J11" s="116"/>
      <c r="K11" s="116"/>
      <c r="L11" s="116"/>
      <c r="M11" s="116"/>
      <c r="N11" s="117"/>
      <c r="O11" s="118"/>
      <c r="P11" s="118"/>
      <c r="Q11" s="118"/>
      <c r="R11" s="118"/>
      <c r="S11" s="118"/>
      <c r="T11" s="118"/>
      <c r="U11" s="118"/>
      <c r="V11" s="118"/>
      <c r="W11" s="118"/>
      <c r="X11" s="118"/>
      <c r="Y11" s="118"/>
      <c r="Z11" s="119"/>
    </row>
    <row r="12" spans="1:26" ht="9" customHeight="1" x14ac:dyDescent="0.2">
      <c r="A12" s="31"/>
      <c r="B12" s="33"/>
      <c r="C12" s="33"/>
      <c r="D12" s="34"/>
      <c r="E12" s="34"/>
      <c r="F12" s="34"/>
      <c r="G12" s="34"/>
      <c r="H12" s="34"/>
      <c r="I12" s="34"/>
      <c r="J12" s="34"/>
      <c r="K12" s="34"/>
      <c r="L12" s="34"/>
      <c r="M12" s="34"/>
      <c r="N12" s="34"/>
      <c r="O12" s="47"/>
      <c r="P12" s="47"/>
      <c r="Q12" s="47"/>
      <c r="R12" s="47"/>
      <c r="S12" s="47"/>
      <c r="T12" s="47"/>
      <c r="U12" s="47"/>
      <c r="V12" s="47"/>
      <c r="W12" s="47"/>
      <c r="X12" s="47"/>
      <c r="Y12" s="47"/>
      <c r="Z12" s="47"/>
    </row>
    <row r="13" spans="1:26" x14ac:dyDescent="0.2">
      <c r="A13" s="4"/>
      <c r="B13" s="8"/>
      <c r="C13" s="4"/>
      <c r="D13" s="4"/>
      <c r="E13" s="4"/>
      <c r="F13" s="4"/>
      <c r="G13" s="4"/>
      <c r="H13" s="4"/>
      <c r="I13" s="4"/>
      <c r="J13" s="4"/>
      <c r="K13" s="4"/>
      <c r="L13" s="4"/>
      <c r="M13" s="4"/>
      <c r="N13" s="4"/>
      <c r="O13" s="4"/>
      <c r="P13" s="4"/>
      <c r="Q13" s="4"/>
      <c r="R13" s="4"/>
      <c r="S13" s="4"/>
      <c r="T13" s="4"/>
      <c r="U13" s="4"/>
      <c r="V13" s="4"/>
      <c r="W13" s="4"/>
      <c r="X13" s="4"/>
      <c r="Y13" s="4"/>
      <c r="Z13" s="4"/>
    </row>
    <row r="14" spans="1:26" x14ac:dyDescent="0.2">
      <c r="A14" s="4"/>
      <c r="B14" s="8"/>
      <c r="C14" s="4"/>
      <c r="D14" s="4"/>
      <c r="E14" s="4"/>
      <c r="F14" s="4"/>
      <c r="G14" s="4"/>
      <c r="H14" s="4"/>
      <c r="I14" s="4"/>
      <c r="J14" s="4"/>
      <c r="K14" s="4"/>
      <c r="L14" s="4"/>
      <c r="M14" s="4"/>
      <c r="N14" s="4"/>
      <c r="O14" s="4"/>
      <c r="P14" s="4"/>
      <c r="Q14" s="48"/>
      <c r="R14" s="4"/>
      <c r="S14" s="4"/>
      <c r="T14" s="4"/>
      <c r="U14" s="4"/>
      <c r="V14" s="4"/>
      <c r="W14" s="4"/>
      <c r="X14" s="4"/>
      <c r="Y14" s="4"/>
      <c r="Z14" s="4"/>
    </row>
    <row r="15" spans="1:26" x14ac:dyDescent="0.2">
      <c r="A15" s="4"/>
      <c r="B15" s="8"/>
      <c r="C15" s="4"/>
      <c r="D15" s="4"/>
      <c r="E15" s="4"/>
      <c r="F15" s="4"/>
      <c r="G15" s="4"/>
      <c r="H15" s="4"/>
      <c r="I15" s="4"/>
      <c r="J15" s="4"/>
      <c r="K15" s="4"/>
      <c r="L15" s="4"/>
      <c r="M15" s="4"/>
      <c r="N15" s="4"/>
      <c r="O15" s="4"/>
      <c r="P15" s="4"/>
      <c r="Q15" s="4"/>
      <c r="R15" s="4"/>
      <c r="S15" s="4"/>
      <c r="T15" s="4"/>
      <c r="U15" s="4"/>
      <c r="V15" s="4"/>
      <c r="W15" s="4"/>
      <c r="X15" s="4"/>
      <c r="Y15" s="4"/>
      <c r="Z15" s="4"/>
    </row>
    <row r="16" spans="1:26" ht="18" x14ac:dyDescent="0.25">
      <c r="A16" s="4"/>
      <c r="B16" s="137" t="s">
        <v>44</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row>
    <row r="17" spans="1:26" ht="6" customHeight="1" x14ac:dyDescent="0.2">
      <c r="A17" s="4"/>
      <c r="B17" s="8"/>
      <c r="C17" s="4"/>
      <c r="D17" s="4"/>
      <c r="E17" s="4"/>
      <c r="F17" s="4"/>
      <c r="G17" s="4"/>
      <c r="H17" s="4"/>
      <c r="I17" s="4"/>
      <c r="J17" s="4"/>
      <c r="K17" s="4"/>
      <c r="L17" s="4"/>
      <c r="M17" s="4"/>
      <c r="N17" s="4"/>
      <c r="O17" s="4"/>
      <c r="P17" s="4"/>
      <c r="Q17" s="4"/>
      <c r="R17" s="4"/>
      <c r="S17" s="4"/>
      <c r="T17" s="4"/>
      <c r="U17" s="4"/>
      <c r="V17" s="4"/>
      <c r="W17" s="4"/>
      <c r="X17" s="4"/>
      <c r="Y17" s="4"/>
      <c r="Z17" s="4"/>
    </row>
    <row r="18" spans="1:26" ht="18.75" customHeight="1" x14ac:dyDescent="0.2">
      <c r="A18" s="42"/>
      <c r="B18" s="157" t="s">
        <v>40</v>
      </c>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row>
    <row r="19" spans="1:26" ht="17.25" customHeight="1" x14ac:dyDescent="0.2">
      <c r="A19" s="42"/>
      <c r="B19" s="157" t="s">
        <v>41</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row>
    <row r="20" spans="1:26" ht="12" customHeight="1" thickBot="1" x14ac:dyDescent="0.25">
      <c r="A20" s="4"/>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6.5" customHeight="1" thickBot="1" x14ac:dyDescent="0.25">
      <c r="A21" s="4"/>
      <c r="B21" s="124" t="s">
        <v>37</v>
      </c>
      <c r="C21" s="124"/>
      <c r="D21" s="124"/>
      <c r="E21" s="124"/>
      <c r="F21" s="124"/>
      <c r="G21" s="124"/>
      <c r="H21" s="124"/>
      <c r="I21" s="124"/>
      <c r="J21" s="124"/>
      <c r="K21" s="124" t="s">
        <v>38</v>
      </c>
      <c r="L21" s="124"/>
      <c r="M21" s="124"/>
      <c r="N21" s="124"/>
      <c r="O21" s="124" t="s">
        <v>39</v>
      </c>
      <c r="P21" s="124"/>
      <c r="Q21" s="124"/>
      <c r="R21" s="124"/>
      <c r="S21" s="124"/>
      <c r="T21" s="124"/>
      <c r="U21" s="124"/>
      <c r="V21" s="124"/>
      <c r="W21" s="124"/>
      <c r="X21" s="124"/>
      <c r="Y21" s="124"/>
      <c r="Z21" s="124"/>
    </row>
    <row r="22" spans="1:26" ht="41.25" customHeight="1" thickBot="1" x14ac:dyDescent="0.25">
      <c r="A22" s="4"/>
      <c r="B22" s="125" t="s">
        <v>76</v>
      </c>
      <c r="C22" s="125"/>
      <c r="D22" s="125"/>
      <c r="E22" s="125"/>
      <c r="F22" s="125"/>
      <c r="G22" s="125"/>
      <c r="H22" s="125"/>
      <c r="I22" s="125"/>
      <c r="J22" s="125"/>
      <c r="K22" s="132"/>
      <c r="L22" s="132"/>
      <c r="M22" s="128"/>
      <c r="N22" s="129"/>
      <c r="O22" s="130"/>
      <c r="P22" s="131"/>
      <c r="Q22" s="131"/>
      <c r="R22" s="131"/>
      <c r="S22" s="131"/>
      <c r="T22" s="131"/>
      <c r="U22" s="131"/>
      <c r="V22" s="131"/>
      <c r="W22" s="131"/>
      <c r="X22" s="131"/>
      <c r="Y22" s="131"/>
      <c r="Z22" s="131"/>
    </row>
    <row r="23" spans="1:26" ht="41.25" customHeight="1" thickBot="1" x14ac:dyDescent="0.25">
      <c r="A23" s="4"/>
      <c r="B23" s="125" t="s">
        <v>77</v>
      </c>
      <c r="C23" s="125"/>
      <c r="D23" s="125"/>
      <c r="E23" s="125"/>
      <c r="F23" s="125"/>
      <c r="G23" s="125"/>
      <c r="H23" s="125"/>
      <c r="I23" s="125"/>
      <c r="J23" s="125"/>
      <c r="K23" s="126"/>
      <c r="L23" s="127"/>
      <c r="M23" s="128"/>
      <c r="N23" s="129"/>
      <c r="O23" s="130"/>
      <c r="P23" s="131"/>
      <c r="Q23" s="131"/>
      <c r="R23" s="131"/>
      <c r="S23" s="131"/>
      <c r="T23" s="131"/>
      <c r="U23" s="131"/>
      <c r="V23" s="131"/>
      <c r="W23" s="131"/>
      <c r="X23" s="131"/>
      <c r="Y23" s="131"/>
      <c r="Z23" s="131"/>
    </row>
    <row r="24" spans="1:26" ht="41.25" customHeight="1" thickBot="1" x14ac:dyDescent="0.25">
      <c r="A24" s="4"/>
      <c r="B24" s="125" t="s">
        <v>78</v>
      </c>
      <c r="C24" s="125"/>
      <c r="D24" s="125"/>
      <c r="E24" s="125"/>
      <c r="F24" s="125"/>
      <c r="G24" s="125"/>
      <c r="H24" s="125"/>
      <c r="I24" s="125"/>
      <c r="J24" s="125"/>
      <c r="K24" s="132" t="s">
        <v>75</v>
      </c>
      <c r="L24" s="132"/>
      <c r="M24" s="128"/>
      <c r="N24" s="129"/>
      <c r="O24" s="130"/>
      <c r="P24" s="131"/>
      <c r="Q24" s="131"/>
      <c r="R24" s="131"/>
      <c r="S24" s="131"/>
      <c r="T24" s="131"/>
      <c r="U24" s="131"/>
      <c r="V24" s="131"/>
      <c r="W24" s="131"/>
      <c r="X24" s="131"/>
      <c r="Y24" s="131"/>
      <c r="Z24" s="131"/>
    </row>
    <row r="25" spans="1:26" ht="41.25" customHeight="1" thickBot="1" x14ac:dyDescent="0.25">
      <c r="A25" s="4"/>
      <c r="B25" s="135" t="s">
        <v>79</v>
      </c>
      <c r="C25" s="135"/>
      <c r="D25" s="135"/>
      <c r="E25" s="135"/>
      <c r="F25" s="135"/>
      <c r="G25" s="135"/>
      <c r="H25" s="135"/>
      <c r="I25" s="135"/>
      <c r="J25" s="135"/>
      <c r="K25" s="132"/>
      <c r="L25" s="132"/>
      <c r="M25" s="136"/>
      <c r="N25" s="129"/>
      <c r="O25" s="131"/>
      <c r="P25" s="131"/>
      <c r="Q25" s="131"/>
      <c r="R25" s="131"/>
      <c r="S25" s="131"/>
      <c r="T25" s="131"/>
      <c r="U25" s="131"/>
      <c r="V25" s="131"/>
      <c r="W25" s="131"/>
      <c r="X25" s="131"/>
      <c r="Y25" s="131"/>
      <c r="Z25" s="131"/>
    </row>
    <row r="26" spans="1:26" ht="41.25" customHeight="1" thickBot="1" x14ac:dyDescent="0.25">
      <c r="A26" s="4"/>
      <c r="B26" s="134" t="s">
        <v>80</v>
      </c>
      <c r="C26" s="134"/>
      <c r="D26" s="134"/>
      <c r="E26" s="134"/>
      <c r="F26" s="134"/>
      <c r="G26" s="134"/>
      <c r="H26" s="134"/>
      <c r="I26" s="134"/>
      <c r="J26" s="134"/>
      <c r="K26" s="132"/>
      <c r="L26" s="132"/>
      <c r="M26" s="133"/>
      <c r="N26" s="133"/>
      <c r="O26" s="131"/>
      <c r="P26" s="131"/>
      <c r="Q26" s="131"/>
      <c r="R26" s="131"/>
      <c r="S26" s="131"/>
      <c r="T26" s="131"/>
      <c r="U26" s="131"/>
      <c r="V26" s="131"/>
      <c r="W26" s="131"/>
      <c r="X26" s="131"/>
      <c r="Y26" s="131"/>
      <c r="Z26" s="131"/>
    </row>
    <row r="27" spans="1:26" hidden="1" x14ac:dyDescent="0.2"/>
    <row r="28" spans="1:26" hidden="1" x14ac:dyDescent="0.2"/>
    <row r="29" spans="1:26" hidden="1" x14ac:dyDescent="0.2"/>
    <row r="30" spans="1:26" hidden="1" x14ac:dyDescent="0.2"/>
    <row r="31" spans="1:26" hidden="1" x14ac:dyDescent="0.2"/>
    <row r="32" spans="1:26" hidden="1" x14ac:dyDescent="0.2"/>
    <row r="33" hidden="1" x14ac:dyDescent="0.2"/>
    <row r="34" hidden="1" x14ac:dyDescent="0.2"/>
    <row r="35" hidden="1" x14ac:dyDescent="0.2"/>
    <row r="36" hidden="1" x14ac:dyDescent="0.2"/>
    <row r="37" hidden="1" x14ac:dyDescent="0.2"/>
    <row r="38" x14ac:dyDescent="0.2"/>
  </sheetData>
  <sheetProtection sheet="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6">
    <mergeCell ref="B8:N8"/>
    <mergeCell ref="O8:Z8"/>
    <mergeCell ref="B22:J22"/>
    <mergeCell ref="K22:L22"/>
    <mergeCell ref="M22:N22"/>
    <mergeCell ref="O22:Z22"/>
    <mergeCell ref="D9:N9"/>
    <mergeCell ref="O9:Z9"/>
    <mergeCell ref="D10:N10"/>
    <mergeCell ref="O10:Z10"/>
    <mergeCell ref="B18:Z18"/>
    <mergeCell ref="B16:Z16"/>
    <mergeCell ref="B19:Z19"/>
    <mergeCell ref="B21:J21"/>
    <mergeCell ref="K21:N21"/>
    <mergeCell ref="B6:G6"/>
    <mergeCell ref="H6:N6"/>
    <mergeCell ref="O6:T6"/>
    <mergeCell ref="U6:Z6"/>
    <mergeCell ref="B7:N7"/>
    <mergeCell ref="O7:Z7"/>
    <mergeCell ref="B2:Z2"/>
    <mergeCell ref="B5:G5"/>
    <mergeCell ref="H5:Z5"/>
    <mergeCell ref="B4:N4"/>
    <mergeCell ref="O4:Z4"/>
    <mergeCell ref="K26:L26"/>
    <mergeCell ref="M26:N26"/>
    <mergeCell ref="B26:J26"/>
    <mergeCell ref="O26:Z26"/>
    <mergeCell ref="O24:Z24"/>
    <mergeCell ref="O25:Z25"/>
    <mergeCell ref="K24:L24"/>
    <mergeCell ref="M24:N24"/>
    <mergeCell ref="K25:L25"/>
    <mergeCell ref="B24:J24"/>
    <mergeCell ref="B25:J25"/>
    <mergeCell ref="M25:N25"/>
    <mergeCell ref="D11:N11"/>
    <mergeCell ref="O11:Z11"/>
    <mergeCell ref="B9:C11"/>
    <mergeCell ref="O21:Z21"/>
    <mergeCell ref="B23:J23"/>
    <mergeCell ref="K23:L23"/>
    <mergeCell ref="M23:N23"/>
    <mergeCell ref="O23:Z23"/>
  </mergeCells>
  <pageMargins left="0.43307086614173229" right="0.28160919540229884" top="1.2204724409448819" bottom="1.1417322834645669" header="0.31496062992125984" footer="0.31496062992125984"/>
  <pageSetup paperSize="9" scale="61" pageOrder="overThenDown" orientation="portrait" r:id="rId2"/>
  <headerFooter alignWithMargins="0">
    <oddHeader>&amp;L&amp;"Arial,Fett"&amp;20
Deutsches Netzwerk für Qualitätsentwicklung in der Pflege&amp;"Arial,Standard"
&amp;"Arial,Fett"&amp;12Auditinstrument&amp;"Arial,Standard" zum Expertstandard "Schmerzmanagement in der Pflege, Aktualisierung 2020"&amp;R&amp;G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12</xdr:col>
                    <xdr:colOff>200025</xdr:colOff>
                    <xdr:row>23</xdr:row>
                    <xdr:rowOff>47625</xdr:rowOff>
                  </from>
                  <to>
                    <xdr:col>13</xdr:col>
                    <xdr:colOff>219075</xdr:colOff>
                    <xdr:row>23</xdr:row>
                    <xdr:rowOff>428625</xdr:rowOff>
                  </to>
                </anchor>
              </controlPr>
            </control>
          </mc:Choice>
        </mc:AlternateContent>
        <mc:AlternateContent xmlns:mc="http://schemas.openxmlformats.org/markup-compatibility/2006">
          <mc:Choice Requires="x14">
            <control shapeId="7170" r:id="rId7" name="Check Box 2">
              <controlPr locked="0" defaultSize="0" autoFill="0" autoLine="0" autoPict="0">
                <anchor moveWithCells="1">
                  <from>
                    <xdr:col>12</xdr:col>
                    <xdr:colOff>200025</xdr:colOff>
                    <xdr:row>24</xdr:row>
                    <xdr:rowOff>95250</xdr:rowOff>
                  </from>
                  <to>
                    <xdr:col>13</xdr:col>
                    <xdr:colOff>219075</xdr:colOff>
                    <xdr:row>24</xdr:row>
                    <xdr:rowOff>476250</xdr:rowOff>
                  </to>
                </anchor>
              </controlPr>
            </control>
          </mc:Choice>
        </mc:AlternateContent>
        <mc:AlternateContent xmlns:mc="http://schemas.openxmlformats.org/markup-compatibility/2006">
          <mc:Choice Requires="x14">
            <control shapeId="7171" r:id="rId8" name="Check Box 3">
              <controlPr locked="0" defaultSize="0" autoFill="0" autoLine="0" autoPict="0">
                <anchor moveWithCells="1">
                  <from>
                    <xdr:col>12</xdr:col>
                    <xdr:colOff>200025</xdr:colOff>
                    <xdr:row>25</xdr:row>
                    <xdr:rowOff>142875</xdr:rowOff>
                  </from>
                  <to>
                    <xdr:col>13</xdr:col>
                    <xdr:colOff>219075</xdr:colOff>
                    <xdr:row>26</xdr:row>
                    <xdr:rowOff>0</xdr:rowOff>
                  </to>
                </anchor>
              </controlPr>
            </control>
          </mc:Choice>
        </mc:AlternateContent>
        <mc:AlternateContent xmlns:mc="http://schemas.openxmlformats.org/markup-compatibility/2006">
          <mc:Choice Requires="x14">
            <control shapeId="7172" r:id="rId9" name="Check Box 4">
              <controlPr locked="0" defaultSize="0" autoFill="0" autoLine="0" autoPict="0">
                <anchor moveWithCells="1">
                  <from>
                    <xdr:col>10</xdr:col>
                    <xdr:colOff>200025</xdr:colOff>
                    <xdr:row>23</xdr:row>
                    <xdr:rowOff>47625</xdr:rowOff>
                  </from>
                  <to>
                    <xdr:col>11</xdr:col>
                    <xdr:colOff>219075</xdr:colOff>
                    <xdr:row>23</xdr:row>
                    <xdr:rowOff>428625</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10</xdr:col>
                    <xdr:colOff>200025</xdr:colOff>
                    <xdr:row>24</xdr:row>
                    <xdr:rowOff>95250</xdr:rowOff>
                  </from>
                  <to>
                    <xdr:col>11</xdr:col>
                    <xdr:colOff>219075</xdr:colOff>
                    <xdr:row>24</xdr:row>
                    <xdr:rowOff>476250</xdr:rowOff>
                  </to>
                </anchor>
              </controlPr>
            </control>
          </mc:Choice>
        </mc:AlternateContent>
        <mc:AlternateContent xmlns:mc="http://schemas.openxmlformats.org/markup-compatibility/2006">
          <mc:Choice Requires="x14">
            <control shapeId="7174" r:id="rId11" name="Check Box 6">
              <controlPr locked="0" defaultSize="0" autoFill="0" autoLine="0" autoPict="0">
                <anchor moveWithCells="1">
                  <from>
                    <xdr:col>10</xdr:col>
                    <xdr:colOff>200025</xdr:colOff>
                    <xdr:row>25</xdr:row>
                    <xdr:rowOff>142875</xdr:rowOff>
                  </from>
                  <to>
                    <xdr:col>11</xdr:col>
                    <xdr:colOff>219075</xdr:colOff>
                    <xdr:row>26</xdr:row>
                    <xdr:rowOff>0</xdr:rowOff>
                  </to>
                </anchor>
              </controlPr>
            </control>
          </mc:Choice>
        </mc:AlternateContent>
        <mc:AlternateContent xmlns:mc="http://schemas.openxmlformats.org/markup-compatibility/2006">
          <mc:Choice Requires="x14">
            <control shapeId="7175" r:id="rId12" name="Check Box 7">
              <controlPr locked="0" defaultSize="0" autoFill="0" autoLine="0" autoPict="0">
                <anchor moveWithCells="1">
                  <from>
                    <xdr:col>10</xdr:col>
                    <xdr:colOff>200025</xdr:colOff>
                    <xdr:row>22</xdr:row>
                    <xdr:rowOff>47625</xdr:rowOff>
                  </from>
                  <to>
                    <xdr:col>11</xdr:col>
                    <xdr:colOff>209550</xdr:colOff>
                    <xdr:row>22</xdr:row>
                    <xdr:rowOff>438150</xdr:rowOff>
                  </to>
                </anchor>
              </controlPr>
            </control>
          </mc:Choice>
        </mc:AlternateContent>
        <mc:AlternateContent xmlns:mc="http://schemas.openxmlformats.org/markup-compatibility/2006">
          <mc:Choice Requires="x14">
            <control shapeId="7179" r:id="rId13" name="Check Box 11">
              <controlPr locked="0" defaultSize="0" autoFill="0" autoLine="0" autoPict="0">
                <anchor moveWithCells="1">
                  <from>
                    <xdr:col>12</xdr:col>
                    <xdr:colOff>200025</xdr:colOff>
                    <xdr:row>22</xdr:row>
                    <xdr:rowOff>66675</xdr:rowOff>
                  </from>
                  <to>
                    <xdr:col>13</xdr:col>
                    <xdr:colOff>219075</xdr:colOff>
                    <xdr:row>22</xdr:row>
                    <xdr:rowOff>457200</xdr:rowOff>
                  </to>
                </anchor>
              </controlPr>
            </control>
          </mc:Choice>
        </mc:AlternateContent>
        <mc:AlternateContent xmlns:mc="http://schemas.openxmlformats.org/markup-compatibility/2006">
          <mc:Choice Requires="x14">
            <control shapeId="7180" r:id="rId14" name="Check Box 12">
              <controlPr locked="0" defaultSize="0" autoFill="0" autoLine="0" autoPict="0">
                <anchor moveWithCells="1">
                  <from>
                    <xdr:col>12</xdr:col>
                    <xdr:colOff>200025</xdr:colOff>
                    <xdr:row>21</xdr:row>
                    <xdr:rowOff>76200</xdr:rowOff>
                  </from>
                  <to>
                    <xdr:col>13</xdr:col>
                    <xdr:colOff>219075</xdr:colOff>
                    <xdr:row>21</xdr:row>
                    <xdr:rowOff>457200</xdr:rowOff>
                  </to>
                </anchor>
              </controlPr>
            </control>
          </mc:Choice>
        </mc:AlternateContent>
        <mc:AlternateContent xmlns:mc="http://schemas.openxmlformats.org/markup-compatibility/2006">
          <mc:Choice Requires="x14">
            <control shapeId="7181" r:id="rId15" name="Check Box 13">
              <controlPr locked="0" defaultSize="0" autoFill="0" autoLine="0" autoPict="0">
                <anchor moveWithCells="1">
                  <from>
                    <xdr:col>10</xdr:col>
                    <xdr:colOff>190500</xdr:colOff>
                    <xdr:row>21</xdr:row>
                    <xdr:rowOff>104775</xdr:rowOff>
                  </from>
                  <to>
                    <xdr:col>11</xdr:col>
                    <xdr:colOff>209550</xdr:colOff>
                    <xdr:row>21</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BB103"/>
  <sheetViews>
    <sheetView showGridLines="0" showRowColHeaders="0" zoomScaleNormal="100" zoomScaleSheetLayoutView="70" zoomScalePageLayoutView="70" workbookViewId="0">
      <selection activeCell="L6" sqref="L6:Z6"/>
    </sheetView>
  </sheetViews>
  <sheetFormatPr baseColWidth="10" defaultColWidth="0" defaultRowHeight="12.75" zeroHeight="1" x14ac:dyDescent="0.2"/>
  <cols>
    <col min="1" max="1" width="3.85546875" bestFit="1" customWidth="1"/>
    <col min="2" max="2" width="6.85546875" customWidth="1"/>
    <col min="3" max="43" width="5.7109375" customWidth="1"/>
    <col min="44" max="46" width="5.42578125" customWidth="1"/>
    <col min="47" max="47" width="9.7109375" customWidth="1"/>
    <col min="48" max="48" width="66.85546875" customWidth="1"/>
    <col min="49" max="49" width="4.140625" hidden="1" customWidth="1"/>
    <col min="50" max="54" width="0" hidden="1" customWidth="1"/>
    <col min="55" max="16384" width="5" hidden="1"/>
  </cols>
  <sheetData>
    <row r="1" spans="1:48" ht="21" customHeight="1" thickBot="1" x14ac:dyDescent="0.3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25">
      <c r="A2" s="4"/>
      <c r="B2" s="138" t="s">
        <v>45</v>
      </c>
      <c r="C2" s="139"/>
      <c r="D2" s="139"/>
      <c r="E2" s="139"/>
      <c r="F2" s="139"/>
      <c r="G2" s="139"/>
      <c r="H2" s="139"/>
      <c r="I2" s="43"/>
      <c r="J2" s="43"/>
      <c r="K2" s="43"/>
      <c r="L2" s="43"/>
      <c r="M2" s="43"/>
      <c r="N2" s="44"/>
      <c r="O2" s="4"/>
      <c r="P2" s="4"/>
      <c r="Q2" s="4"/>
      <c r="R2" s="4"/>
      <c r="S2" s="4"/>
      <c r="T2" s="4"/>
      <c r="U2" s="4"/>
      <c r="V2" s="4"/>
      <c r="W2" s="4"/>
      <c r="X2" s="4"/>
      <c r="Y2" s="4"/>
      <c r="Z2" s="4"/>
      <c r="AA2" s="4"/>
      <c r="AB2" s="4"/>
      <c r="AC2" s="4"/>
      <c r="AD2" s="4"/>
      <c r="AE2" s="4"/>
      <c r="AF2" s="17"/>
      <c r="AG2" s="4"/>
      <c r="AH2" s="4"/>
      <c r="AI2" s="4"/>
      <c r="AJ2" s="4"/>
      <c r="AK2" s="4"/>
      <c r="AL2" s="4"/>
      <c r="AM2" s="4"/>
      <c r="AN2" s="4"/>
      <c r="AO2" s="4"/>
      <c r="AP2" s="4"/>
      <c r="AQ2" s="4"/>
      <c r="AR2" s="4"/>
      <c r="AS2" s="4"/>
      <c r="AT2" s="4"/>
      <c r="AU2" s="4"/>
      <c r="AV2" s="4"/>
    </row>
    <row r="3" spans="1:48" ht="7.5" customHeight="1" x14ac:dyDescent="0.3">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5">
      <c r="A4" s="7"/>
      <c r="B4" s="137" t="s">
        <v>82</v>
      </c>
      <c r="C4" s="137"/>
      <c r="D4" s="137"/>
      <c r="E4" s="137"/>
      <c r="F4" s="137"/>
      <c r="G4" s="137"/>
      <c r="H4" s="137"/>
      <c r="I4" s="137"/>
      <c r="J4" s="137"/>
      <c r="K4" s="137"/>
      <c r="L4" s="137"/>
      <c r="M4" s="137"/>
      <c r="N4" s="137"/>
      <c r="O4" s="137"/>
      <c r="P4" s="137"/>
      <c r="Q4" s="137"/>
      <c r="R4" s="137"/>
      <c r="S4" s="137"/>
      <c r="T4" s="137"/>
      <c r="U4" s="137"/>
      <c r="V4" s="137"/>
      <c r="W4" s="137"/>
      <c r="X4" s="137"/>
      <c r="Y4" s="137"/>
      <c r="Z4" s="137"/>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48" ht="7.5" customHeight="1" thickBot="1" x14ac:dyDescent="0.25">
      <c r="A5" s="31"/>
      <c r="B5" s="33"/>
      <c r="C5" s="33"/>
      <c r="D5" s="34"/>
      <c r="E5" s="34"/>
      <c r="F5" s="34"/>
      <c r="G5" s="34"/>
      <c r="H5" s="34"/>
      <c r="I5" s="34"/>
      <c r="J5" s="34"/>
      <c r="K5" s="34"/>
      <c r="L5" s="34"/>
      <c r="M5" s="34"/>
      <c r="N5" s="34"/>
      <c r="O5" s="47"/>
      <c r="P5" s="47"/>
      <c r="Q5" s="47"/>
      <c r="R5" s="47"/>
      <c r="S5" s="47"/>
      <c r="T5" s="47"/>
      <c r="U5" s="47"/>
      <c r="V5" s="47"/>
      <c r="W5" s="47"/>
      <c r="X5" s="47"/>
      <c r="Y5" s="47"/>
      <c r="Z5" s="47"/>
      <c r="AA5" s="35"/>
      <c r="AB5" s="36"/>
      <c r="AC5" s="36"/>
      <c r="AD5" s="36"/>
      <c r="AE5" s="36"/>
      <c r="AF5" s="36"/>
      <c r="AG5" s="36"/>
      <c r="AH5" s="36"/>
      <c r="AI5" s="36"/>
      <c r="AJ5" s="36"/>
      <c r="AK5" s="36"/>
      <c r="AL5" s="36"/>
      <c r="AM5" s="36"/>
      <c r="AN5" s="36"/>
      <c r="AO5" s="36"/>
      <c r="AP5" s="36"/>
      <c r="AQ5" s="36"/>
      <c r="AR5" s="36"/>
      <c r="AS5" s="36"/>
      <c r="AT5" s="36"/>
      <c r="AU5" s="36"/>
      <c r="AV5" s="37"/>
    </row>
    <row r="6" spans="1:48" ht="28.5" customHeight="1" thickBot="1" x14ac:dyDescent="0.25">
      <c r="A6" s="4"/>
      <c r="B6" s="158" t="s">
        <v>83</v>
      </c>
      <c r="C6" s="159"/>
      <c r="D6" s="159"/>
      <c r="E6" s="159"/>
      <c r="F6" s="159"/>
      <c r="G6" s="159"/>
      <c r="H6" s="159"/>
      <c r="I6" s="159"/>
      <c r="J6" s="159"/>
      <c r="K6" s="159"/>
      <c r="L6" s="160"/>
      <c r="M6" s="160"/>
      <c r="N6" s="160"/>
      <c r="O6" s="160"/>
      <c r="P6" s="160"/>
      <c r="Q6" s="160"/>
      <c r="R6" s="160"/>
      <c r="S6" s="160"/>
      <c r="T6" s="160"/>
      <c r="U6" s="160"/>
      <c r="V6" s="160"/>
      <c r="W6" s="160"/>
      <c r="X6" s="160"/>
      <c r="Y6" s="160"/>
      <c r="Z6" s="161"/>
      <c r="AA6" s="38"/>
      <c r="AB6" s="36"/>
      <c r="AC6" s="36"/>
      <c r="AD6" s="36"/>
      <c r="AE6" s="36"/>
      <c r="AF6" s="36"/>
      <c r="AG6" s="36"/>
      <c r="AH6" s="36"/>
      <c r="AI6" s="36"/>
      <c r="AJ6" s="36"/>
      <c r="AK6" s="36"/>
      <c r="AL6" s="36"/>
      <c r="AM6" s="36"/>
      <c r="AN6" s="36"/>
      <c r="AO6" s="36"/>
      <c r="AP6" s="36"/>
      <c r="AQ6" s="36"/>
      <c r="AR6" s="36"/>
      <c r="AS6" s="36"/>
      <c r="AT6" s="36"/>
      <c r="AU6" s="36"/>
      <c r="AV6" s="37"/>
    </row>
    <row r="7" spans="1:48" ht="7.5" customHeight="1" x14ac:dyDescent="0.2">
      <c r="A7" s="31"/>
      <c r="B7" s="33"/>
      <c r="C7" s="33"/>
      <c r="D7" s="34"/>
      <c r="E7" s="34"/>
      <c r="F7" s="34"/>
      <c r="G7" s="34"/>
      <c r="H7" s="34"/>
      <c r="I7" s="34"/>
      <c r="J7" s="34"/>
      <c r="K7" s="34"/>
      <c r="L7" s="34"/>
      <c r="M7" s="34"/>
      <c r="N7" s="34"/>
      <c r="O7" s="47"/>
      <c r="P7" s="47"/>
      <c r="Q7" s="47"/>
      <c r="R7" s="47"/>
      <c r="S7" s="47"/>
      <c r="T7" s="47"/>
      <c r="U7" s="47"/>
      <c r="V7" s="47"/>
      <c r="W7" s="47"/>
      <c r="X7" s="47"/>
      <c r="Y7" s="47"/>
      <c r="Z7" s="47"/>
      <c r="AA7" s="35"/>
      <c r="AB7" s="36"/>
      <c r="AC7" s="36"/>
      <c r="AD7" s="36"/>
      <c r="AE7" s="36"/>
      <c r="AF7" s="36"/>
      <c r="AG7" s="36"/>
      <c r="AH7" s="36"/>
      <c r="AI7" s="36"/>
      <c r="AJ7" s="36"/>
      <c r="AK7" s="36"/>
      <c r="AL7" s="36"/>
      <c r="AM7" s="36"/>
      <c r="AN7" s="36"/>
      <c r="AO7" s="36"/>
      <c r="AP7" s="36"/>
      <c r="AQ7" s="36"/>
      <c r="AR7" s="36"/>
      <c r="AS7" s="36"/>
      <c r="AT7" s="36"/>
      <c r="AU7" s="36"/>
      <c r="AV7" s="37"/>
    </row>
    <row r="8" spans="1:48" ht="66" customHeight="1" x14ac:dyDescent="0.2">
      <c r="A8" s="4"/>
      <c r="B8" s="167" t="s">
        <v>34</v>
      </c>
      <c r="C8" s="167"/>
      <c r="D8" s="167"/>
      <c r="E8" s="167"/>
      <c r="F8" s="167"/>
      <c r="G8" s="167"/>
      <c r="H8" s="167"/>
      <c r="I8" s="167"/>
      <c r="J8" s="167"/>
      <c r="K8" s="167"/>
      <c r="L8" s="167"/>
      <c r="M8" s="167"/>
      <c r="N8" s="167"/>
      <c r="O8" s="167"/>
      <c r="P8" s="167"/>
      <c r="Q8" s="167"/>
      <c r="R8" s="167"/>
      <c r="S8" s="167"/>
      <c r="T8" s="167"/>
      <c r="U8" s="167"/>
      <c r="V8" s="167"/>
      <c r="W8" s="167"/>
      <c r="X8" s="167"/>
      <c r="Y8" s="167"/>
      <c r="Z8" s="167"/>
      <c r="AA8" s="29"/>
      <c r="AB8" s="29"/>
      <c r="AC8" s="29"/>
      <c r="AD8" s="29"/>
      <c r="AE8" s="29"/>
      <c r="AF8" s="29"/>
      <c r="AG8" s="29"/>
      <c r="AH8" s="29"/>
      <c r="AI8" s="29"/>
      <c r="AJ8" s="29"/>
      <c r="AK8" s="29"/>
      <c r="AL8" s="29"/>
      <c r="AM8" s="29"/>
      <c r="AN8" s="29"/>
      <c r="AO8" s="29"/>
      <c r="AP8" s="29"/>
      <c r="AQ8" s="29"/>
      <c r="AR8" s="29"/>
      <c r="AS8" s="29"/>
      <c r="AT8" s="29"/>
      <c r="AU8" s="29"/>
      <c r="AV8" s="30"/>
    </row>
    <row r="9" spans="1:48" ht="7.5" customHeight="1" thickBot="1" x14ac:dyDescent="0.25">
      <c r="A9" s="31"/>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row>
    <row r="10" spans="1:48" ht="13.5" thickBot="1" x14ac:dyDescent="0.25">
      <c r="A10" s="4"/>
      <c r="B10" s="10"/>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11"/>
      <c r="AR10" s="1" t="s">
        <v>3</v>
      </c>
      <c r="AS10" s="1" t="s">
        <v>0</v>
      </c>
      <c r="AT10" s="1" t="s">
        <v>1</v>
      </c>
      <c r="AU10" s="1" t="s">
        <v>2</v>
      </c>
      <c r="AV10" s="12"/>
    </row>
    <row r="11" spans="1:48" ht="13.5" customHeight="1" thickBot="1" x14ac:dyDescent="0.25">
      <c r="A11" s="163" t="s">
        <v>12</v>
      </c>
      <c r="B11" s="65" t="s">
        <v>5</v>
      </c>
      <c r="C11" s="2"/>
      <c r="D11" s="2"/>
      <c r="E11" s="2"/>
      <c r="F11" s="2"/>
      <c r="G11" s="2"/>
      <c r="H11" s="2"/>
      <c r="I11" s="2"/>
      <c r="J11" s="2"/>
      <c r="K11" s="3"/>
      <c r="L11" s="2"/>
      <c r="M11" s="2"/>
      <c r="N11" s="3"/>
      <c r="O11" s="2"/>
      <c r="P11" s="3"/>
      <c r="Q11" s="2"/>
      <c r="R11" s="3"/>
      <c r="S11" s="2"/>
      <c r="T11" s="3"/>
      <c r="U11" s="2"/>
      <c r="V11" s="2"/>
      <c r="W11" s="2"/>
      <c r="X11" s="3"/>
      <c r="Y11" s="2"/>
      <c r="Z11" s="3"/>
      <c r="AA11" s="2"/>
      <c r="AB11" s="3"/>
      <c r="AC11" s="2"/>
      <c r="AD11" s="3"/>
      <c r="AE11" s="2"/>
      <c r="AF11" s="3"/>
      <c r="AG11" s="2"/>
      <c r="AH11" s="3"/>
      <c r="AI11" s="2"/>
      <c r="AJ11" s="3"/>
      <c r="AK11" s="2"/>
      <c r="AL11" s="3"/>
      <c r="AM11" s="2"/>
      <c r="AN11" s="3"/>
      <c r="AO11" s="2"/>
      <c r="AP11" s="3"/>
      <c r="AQ11" s="2"/>
      <c r="AR11" s="13">
        <f>SUM(AS11:AT11)</f>
        <v>0</v>
      </c>
      <c r="AS11" s="14">
        <f t="shared" ref="AS11:AS25" si="1">SUM(C11:AP11)</f>
        <v>0</v>
      </c>
      <c r="AT11" s="13">
        <f t="shared" ref="AT11:AT25" si="2">FREQUENCY(C11:AP11,0)</f>
        <v>0</v>
      </c>
      <c r="AU11" s="15" t="e">
        <f>(AS11)/SUM(AS11,AT11)</f>
        <v>#DIV/0!</v>
      </c>
      <c r="AV11" s="70" t="str">
        <f>"E1.1 - Screening; n="&amp;(AR11)</f>
        <v>E1.1 - Screening; n=0</v>
      </c>
    </row>
    <row r="12" spans="1:48" ht="13.5" thickBot="1" x14ac:dyDescent="0.25">
      <c r="A12" s="163"/>
      <c r="B12" s="69" t="s">
        <v>20</v>
      </c>
      <c r="C12" s="2"/>
      <c r="D12" s="2"/>
      <c r="E12" s="2"/>
      <c r="F12" s="2"/>
      <c r="G12" s="2"/>
      <c r="H12" s="2"/>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3">
        <f t="shared" ref="AR12:AR15" si="3">SUM(AS12:AT12)</f>
        <v>0</v>
      </c>
      <c r="AS12" s="14">
        <f t="shared" ref="AS12:AS15" si="4">SUM(C12:AP12)</f>
        <v>0</v>
      </c>
      <c r="AT12" s="13">
        <f t="shared" ref="AT12:AT15" si="5">FREQUENCY(C12:AP12,0)</f>
        <v>0</v>
      </c>
      <c r="AU12" s="15" t="e">
        <f t="shared" ref="AU12:AU15" si="6">(AS12)/SUM(AS12,AT12)</f>
        <v>#DIV/0!</v>
      </c>
      <c r="AV12" s="70" t="str">
        <f>"E1.2 - Assessment; n="&amp;(AR12)</f>
        <v>E1.2 - Assessment; n=0</v>
      </c>
    </row>
    <row r="13" spans="1:48" ht="13.5" thickBot="1" x14ac:dyDescent="0.25">
      <c r="A13" s="163"/>
      <c r="B13" s="69" t="s">
        <v>91</v>
      </c>
      <c r="C13" s="2"/>
      <c r="D13" s="2"/>
      <c r="E13" s="2"/>
      <c r="F13" s="2"/>
      <c r="G13" s="2"/>
      <c r="H13" s="2"/>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3">
        <f t="shared" si="3"/>
        <v>0</v>
      </c>
      <c r="AS13" s="14">
        <f t="shared" si="4"/>
        <v>0</v>
      </c>
      <c r="AT13" s="13">
        <f t="shared" si="5"/>
        <v>0</v>
      </c>
      <c r="AU13" s="15" t="e">
        <f t="shared" si="6"/>
        <v>#DIV/0!</v>
      </c>
      <c r="AV13" s="70" t="str">
        <f>"E1.2a - Akute Schmerzen; n="&amp;(AR13)</f>
        <v>E1.2a - Akute Schmerzen; n=0</v>
      </c>
    </row>
    <row r="14" spans="1:48" ht="13.5" thickBot="1" x14ac:dyDescent="0.25">
      <c r="A14" s="163"/>
      <c r="B14" s="69" t="s">
        <v>92</v>
      </c>
      <c r="C14" s="2"/>
      <c r="D14" s="2"/>
      <c r="E14" s="2"/>
      <c r="F14" s="2"/>
      <c r="G14" s="2"/>
      <c r="H14" s="2"/>
      <c r="I14" s="2"/>
      <c r="J14" s="2"/>
      <c r="K14" s="2"/>
      <c r="L14" s="2"/>
      <c r="M14" s="2"/>
      <c r="N14" s="2"/>
      <c r="O14" s="2"/>
      <c r="P14" s="3"/>
      <c r="Q14" s="3"/>
      <c r="R14" s="3"/>
      <c r="S14" s="2"/>
      <c r="T14" s="2"/>
      <c r="U14" s="2"/>
      <c r="V14" s="2"/>
      <c r="W14" s="2"/>
      <c r="X14" s="2"/>
      <c r="Y14" s="2"/>
      <c r="Z14" s="2"/>
      <c r="AA14" s="2"/>
      <c r="AB14" s="2"/>
      <c r="AC14" s="2"/>
      <c r="AD14" s="2"/>
      <c r="AE14" s="2"/>
      <c r="AF14" s="2"/>
      <c r="AG14" s="2"/>
      <c r="AH14" s="2"/>
      <c r="AI14" s="2"/>
      <c r="AJ14" s="2"/>
      <c r="AK14" s="2"/>
      <c r="AL14" s="2"/>
      <c r="AM14" s="2"/>
      <c r="AN14" s="2"/>
      <c r="AO14" s="2"/>
      <c r="AP14" s="2"/>
      <c r="AQ14" s="2"/>
      <c r="AR14" s="13">
        <f t="shared" si="3"/>
        <v>0</v>
      </c>
      <c r="AS14" s="14">
        <f t="shared" si="4"/>
        <v>0</v>
      </c>
      <c r="AT14" s="13">
        <f t="shared" si="5"/>
        <v>0</v>
      </c>
      <c r="AU14" s="15" t="e">
        <f t="shared" si="6"/>
        <v>#DIV/0!</v>
      </c>
      <c r="AV14" s="70" t="str">
        <f>"E1.2b - Chronische Schmerzen; n="&amp;(AR14)</f>
        <v>E1.2b - Chronische Schmerzen; n=0</v>
      </c>
    </row>
    <row r="15" spans="1:48" ht="13.5" thickBot="1" x14ac:dyDescent="0.25">
      <c r="A15" s="163"/>
      <c r="B15" s="69" t="s">
        <v>93</v>
      </c>
      <c r="C15" s="2"/>
      <c r="D15" s="2"/>
      <c r="E15" s="2"/>
      <c r="F15" s="2"/>
      <c r="G15" s="2"/>
      <c r="H15" s="2"/>
      <c r="I15" s="2"/>
      <c r="J15" s="2"/>
      <c r="K15" s="2"/>
      <c r="L15" s="2"/>
      <c r="M15" s="2"/>
      <c r="N15" s="2"/>
      <c r="O15" s="2"/>
      <c r="P15" s="3"/>
      <c r="Q15" s="3"/>
      <c r="R15" s="3"/>
      <c r="S15" s="2"/>
      <c r="T15" s="2"/>
      <c r="U15" s="2"/>
      <c r="V15" s="2"/>
      <c r="W15" s="2"/>
      <c r="X15" s="2"/>
      <c r="Y15" s="2"/>
      <c r="Z15" s="2"/>
      <c r="AA15" s="2"/>
      <c r="AB15" s="2"/>
      <c r="AC15" s="2"/>
      <c r="AD15" s="2"/>
      <c r="AE15" s="2"/>
      <c r="AF15" s="2"/>
      <c r="AG15" s="2"/>
      <c r="AH15" s="2"/>
      <c r="AI15" s="2"/>
      <c r="AJ15" s="2"/>
      <c r="AK15" s="2"/>
      <c r="AL15" s="2"/>
      <c r="AM15" s="2"/>
      <c r="AN15" s="2"/>
      <c r="AO15" s="2"/>
      <c r="AP15" s="2"/>
      <c r="AQ15" s="2"/>
      <c r="AR15" s="13">
        <f t="shared" si="3"/>
        <v>0</v>
      </c>
      <c r="AS15" s="14">
        <f t="shared" si="4"/>
        <v>0</v>
      </c>
      <c r="AT15" s="13">
        <f t="shared" si="5"/>
        <v>0</v>
      </c>
      <c r="AU15" s="15" t="e">
        <f t="shared" si="6"/>
        <v>#DIV/0!</v>
      </c>
      <c r="AV15" s="70" t="str">
        <f>"E1.2c - stabile Schmerzsituation; n="&amp;(AR15)</f>
        <v>E1.2c - stabile Schmerzsituation; n=0</v>
      </c>
    </row>
    <row r="16" spans="1:48" ht="13.5" thickBot="1" x14ac:dyDescent="0.25">
      <c r="A16" s="164"/>
      <c r="B16" s="69" t="s">
        <v>94</v>
      </c>
      <c r="C16" s="2"/>
      <c r="D16" s="2"/>
      <c r="E16" s="2"/>
      <c r="F16" s="3"/>
      <c r="G16" s="2"/>
      <c r="H16" s="2"/>
      <c r="I16" s="2"/>
      <c r="J16" s="2"/>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13">
        <f t="shared" ref="AR16:AR25" si="7">SUM(AS16:AT16)</f>
        <v>0</v>
      </c>
      <c r="AS16" s="14">
        <f t="shared" si="1"/>
        <v>0</v>
      </c>
      <c r="AT16" s="13">
        <f t="shared" si="2"/>
        <v>0</v>
      </c>
      <c r="AU16" s="15" t="e">
        <f t="shared" ref="AU16:AU25" si="8">(AS16)/SUM(AS16,AT16)</f>
        <v>#DIV/0!</v>
      </c>
      <c r="AV16" s="70" t="str">
        <f>"E1.2d - instabile Schmerzsituation; n="&amp;(AR16)</f>
        <v>E1.2d - instabile Schmerzsituation; n=0</v>
      </c>
    </row>
    <row r="17" spans="1:48" ht="13.5" thickBot="1" x14ac:dyDescent="0.25">
      <c r="A17" s="164"/>
      <c r="B17" s="69" t="s">
        <v>66</v>
      </c>
      <c r="C17" s="2"/>
      <c r="D17" s="2"/>
      <c r="E17" s="2"/>
      <c r="F17" s="2"/>
      <c r="G17" s="2"/>
      <c r="H17" s="2"/>
      <c r="I17" s="2"/>
      <c r="J17" s="2"/>
      <c r="K17" s="2"/>
      <c r="L17" s="2"/>
      <c r="M17" s="2"/>
      <c r="N17" s="2"/>
      <c r="O17" s="2"/>
      <c r="P17" s="3"/>
      <c r="Q17" s="3"/>
      <c r="R17" s="3"/>
      <c r="S17" s="2"/>
      <c r="T17" s="2"/>
      <c r="U17" s="2"/>
      <c r="V17" s="2"/>
      <c r="W17" s="2"/>
      <c r="X17" s="2"/>
      <c r="Y17" s="2"/>
      <c r="Z17" s="2"/>
      <c r="AA17" s="2"/>
      <c r="AB17" s="2"/>
      <c r="AC17" s="2"/>
      <c r="AD17" s="2"/>
      <c r="AE17" s="2"/>
      <c r="AF17" s="2"/>
      <c r="AG17" s="2"/>
      <c r="AH17" s="2"/>
      <c r="AI17" s="2"/>
      <c r="AJ17" s="2"/>
      <c r="AK17" s="2"/>
      <c r="AL17" s="2"/>
      <c r="AM17" s="2"/>
      <c r="AN17" s="2"/>
      <c r="AO17" s="2"/>
      <c r="AP17" s="2"/>
      <c r="AQ17" s="2"/>
      <c r="AR17" s="13">
        <f t="shared" si="7"/>
        <v>0</v>
      </c>
      <c r="AS17" s="14">
        <f t="shared" si="1"/>
        <v>0</v>
      </c>
      <c r="AT17" s="13">
        <f t="shared" si="2"/>
        <v>0</v>
      </c>
      <c r="AU17" s="15" t="e">
        <f t="shared" si="8"/>
        <v>#DIV/0!</v>
      </c>
      <c r="AV17" s="70" t="str">
        <f>"E1.3 - Hinzuziehen Schmerzexperten; n="&amp;(AR17)</f>
        <v>E1.3 - Hinzuziehen Schmerzexperten; n=0</v>
      </c>
    </row>
    <row r="18" spans="1:48" ht="13.5" thickBot="1" x14ac:dyDescent="0.25">
      <c r="A18" s="164"/>
      <c r="B18" s="69" t="s">
        <v>67</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13">
        <f t="shared" si="7"/>
        <v>0</v>
      </c>
      <c r="AS18" s="14">
        <f t="shared" si="1"/>
        <v>0</v>
      </c>
      <c r="AT18" s="13">
        <f t="shared" si="2"/>
        <v>0</v>
      </c>
      <c r="AU18" s="15" t="e">
        <f t="shared" si="8"/>
        <v>#DIV/0!</v>
      </c>
      <c r="AV18" s="70" t="str">
        <f>"E1.4 - Vorliegen Einschätzung der Schmerzsituation; n="&amp;(AR18)</f>
        <v>E1.4 - Vorliegen Einschätzung der Schmerzsituation; n=0</v>
      </c>
    </row>
    <row r="19" spans="1:48" ht="13.5" thickBot="1" x14ac:dyDescent="0.25">
      <c r="A19" s="164"/>
      <c r="B19" s="69" t="s">
        <v>6</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13">
        <f t="shared" ref="AR19" si="9">SUM(AS19:AT19)</f>
        <v>0</v>
      </c>
      <c r="AS19" s="14">
        <f t="shared" ref="AS19" si="10">SUM(C19:AP19)</f>
        <v>0</v>
      </c>
      <c r="AT19" s="13">
        <f t="shared" ref="AT19" si="11">FREQUENCY(C19:AP19,0)</f>
        <v>0</v>
      </c>
      <c r="AU19" s="15" t="e">
        <f t="shared" ref="AU19" si="12">(AS19)/SUM(AS19,AT19)</f>
        <v>#DIV/0!</v>
      </c>
      <c r="AV19" s="70" t="str">
        <f>"E2.1 - Vorliegen Behandlungsplan; n="&amp;(AR19)</f>
        <v>E2.1 - Vorliegen Behandlungsplan; n=0</v>
      </c>
    </row>
    <row r="20" spans="1:48" ht="13.5" thickBot="1" x14ac:dyDescent="0.25">
      <c r="A20" s="164"/>
      <c r="B20" s="69" t="s">
        <v>15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13">
        <f t="shared" si="7"/>
        <v>0</v>
      </c>
      <c r="AS20" s="14">
        <f t="shared" si="1"/>
        <v>0</v>
      </c>
      <c r="AT20" s="13">
        <f t="shared" si="2"/>
        <v>0</v>
      </c>
      <c r="AU20" s="15" t="e">
        <f t="shared" si="8"/>
        <v>#DIV/0!</v>
      </c>
      <c r="AV20" s="70" t="str">
        <f>"E3.1 - Angebot Information, Schulung, Beratung; n="&amp;(AR20)</f>
        <v>E3.1 - Angebot Information, Schulung, Beratung; n=0</v>
      </c>
    </row>
    <row r="21" spans="1:48" ht="13.5" thickBot="1" x14ac:dyDescent="0.25">
      <c r="A21" s="164"/>
      <c r="B21" s="66" t="s">
        <v>17</v>
      </c>
      <c r="C21" s="2"/>
      <c r="D21" s="2"/>
      <c r="E21" s="2"/>
      <c r="F21" s="2"/>
      <c r="G21" s="2"/>
      <c r="H21" s="2"/>
      <c r="I21" s="2"/>
      <c r="J21" s="2"/>
      <c r="K21" s="2"/>
      <c r="L21" s="2"/>
      <c r="M21" s="2"/>
      <c r="N21" s="2"/>
      <c r="O21" s="2"/>
      <c r="P21" s="3"/>
      <c r="Q21" s="3"/>
      <c r="R21" s="3"/>
      <c r="S21" s="2"/>
      <c r="T21" s="2"/>
      <c r="U21" s="2"/>
      <c r="V21" s="2"/>
      <c r="W21" s="2"/>
      <c r="X21" s="2"/>
      <c r="Y21" s="2"/>
      <c r="Z21" s="2"/>
      <c r="AA21" s="2"/>
      <c r="AB21" s="2"/>
      <c r="AC21" s="2"/>
      <c r="AD21" s="2"/>
      <c r="AE21" s="2"/>
      <c r="AF21" s="2"/>
      <c r="AG21" s="2"/>
      <c r="AH21" s="2"/>
      <c r="AI21" s="2"/>
      <c r="AJ21" s="2"/>
      <c r="AK21" s="2"/>
      <c r="AL21" s="2"/>
      <c r="AM21" s="2"/>
      <c r="AN21" s="2"/>
      <c r="AO21" s="2"/>
      <c r="AP21" s="2"/>
      <c r="AQ21" s="2"/>
      <c r="AR21" s="13">
        <f t="shared" si="7"/>
        <v>0</v>
      </c>
      <c r="AS21" s="14">
        <f t="shared" si="1"/>
        <v>0</v>
      </c>
      <c r="AT21" s="13">
        <f t="shared" si="2"/>
        <v>0</v>
      </c>
      <c r="AU21" s="15" t="e">
        <f t="shared" si="8"/>
        <v>#DIV/0!</v>
      </c>
      <c r="AV21" s="70" t="str">
        <f>"E3.2 - Hinzuziehen Schmerzexperten zur Beratung; n="&amp;(AR21)</f>
        <v>E3.2 - Hinzuziehen Schmerzexperten zur Beratung; n=0</v>
      </c>
    </row>
    <row r="22" spans="1:48" ht="13.5" thickBot="1" x14ac:dyDescent="0.25">
      <c r="A22" s="164"/>
      <c r="B22" s="66" t="s">
        <v>7</v>
      </c>
      <c r="C22" s="2"/>
      <c r="D22" s="3"/>
      <c r="E22" s="2"/>
      <c r="F22" s="2"/>
      <c r="G22" s="3"/>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13">
        <f t="shared" si="7"/>
        <v>0</v>
      </c>
      <c r="AS22" s="14">
        <f t="shared" si="1"/>
        <v>0</v>
      </c>
      <c r="AT22" s="13">
        <f t="shared" si="2"/>
        <v>0</v>
      </c>
      <c r="AU22" s="15" t="e">
        <f t="shared" si="8"/>
        <v>#DIV/0!</v>
      </c>
      <c r="AV22" s="70" t="str">
        <f>"E4.1 - Maßnahmen zu Prophylaxe/Nebenwirkungen; n="&amp;(AR22)</f>
        <v>E4.1 - Maßnahmen zu Prophylaxe/Nebenwirkungen; n=0</v>
      </c>
    </row>
    <row r="23" spans="1:48" ht="13.5" thickBot="1" x14ac:dyDescent="0.25">
      <c r="A23" s="164"/>
      <c r="B23" s="66" t="s">
        <v>8</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13">
        <f t="shared" si="7"/>
        <v>0</v>
      </c>
      <c r="AS23" s="14">
        <f t="shared" si="1"/>
        <v>0</v>
      </c>
      <c r="AT23" s="13">
        <f t="shared" si="2"/>
        <v>0</v>
      </c>
      <c r="AU23" s="15" t="e">
        <f t="shared" si="8"/>
        <v>#DIV/0!</v>
      </c>
      <c r="AV23" s="70" t="str">
        <f>"E4.2 - Nicht-medikamentöse Maßnahmen; n="&amp;(AR23)</f>
        <v>E4.2 - Nicht-medikamentöse Maßnahmen; n=0</v>
      </c>
    </row>
    <row r="24" spans="1:48" ht="13.5" thickBot="1" x14ac:dyDescent="0.25">
      <c r="A24" s="164"/>
      <c r="B24" s="69" t="s">
        <v>16</v>
      </c>
      <c r="C24" s="2"/>
      <c r="D24" s="2"/>
      <c r="E24" s="3"/>
      <c r="F24" s="2"/>
      <c r="G24" s="2"/>
      <c r="H24" s="2"/>
      <c r="I24" s="2"/>
      <c r="J24" s="2"/>
      <c r="K24" s="2"/>
      <c r="L24" s="2"/>
      <c r="M24" s="2"/>
      <c r="N24" s="2"/>
      <c r="O24" s="2"/>
      <c r="P24" s="2"/>
      <c r="Q24" s="3"/>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13">
        <f t="shared" ref="AR24" si="13">SUM(AS24:AT24)</f>
        <v>0</v>
      </c>
      <c r="AS24" s="14">
        <f t="shared" ref="AS24" si="14">SUM(C24:AP24)</f>
        <v>0</v>
      </c>
      <c r="AT24" s="13">
        <f t="shared" ref="AT24" si="15">FREQUENCY(C24:AP24,0)</f>
        <v>0</v>
      </c>
      <c r="AU24" s="15" t="e">
        <f t="shared" ref="AU24" si="16">(AS24)/SUM(AS24,AT24)</f>
        <v>#DIV/0!</v>
      </c>
      <c r="AV24" s="70" t="str">
        <f>"E5.1 - Verlaufskontrolle; n="&amp;(AR24)</f>
        <v>E5.1 - Verlaufskontrolle; n=0</v>
      </c>
    </row>
    <row r="25" spans="1:48" ht="13.5" thickBot="1" x14ac:dyDescent="0.25">
      <c r="A25" s="164"/>
      <c r="B25" s="66" t="s">
        <v>64</v>
      </c>
      <c r="C25" s="2"/>
      <c r="D25" s="2"/>
      <c r="E25" s="2"/>
      <c r="F25" s="2"/>
      <c r="G25" s="2"/>
      <c r="H25" s="2"/>
      <c r="I25" s="2"/>
      <c r="J25" s="2"/>
      <c r="K25" s="2"/>
      <c r="L25" s="2"/>
      <c r="M25" s="2"/>
      <c r="N25" s="2"/>
      <c r="O25" s="2"/>
      <c r="P25" s="2"/>
      <c r="Q25" s="3"/>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13">
        <f t="shared" si="7"/>
        <v>0</v>
      </c>
      <c r="AS25" s="14">
        <f t="shared" si="1"/>
        <v>0</v>
      </c>
      <c r="AT25" s="13">
        <f t="shared" si="2"/>
        <v>0</v>
      </c>
      <c r="AU25" s="15" t="e">
        <f t="shared" si="8"/>
        <v>#DIV/0!</v>
      </c>
      <c r="AV25" s="70" t="str">
        <f>"E5.2 - Wirksamkeitsüberprüfung; n="&amp;(AR25)</f>
        <v>E5.2 - Wirksamkeitsüberprüfung; n=0</v>
      </c>
    </row>
    <row r="26" spans="1:48" ht="6" customHeight="1" thickBot="1" x14ac:dyDescent="0.25">
      <c r="A26" s="4"/>
      <c r="B26" s="6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71"/>
    </row>
    <row r="27" spans="1:48" ht="13.5" customHeight="1" thickBot="1" x14ac:dyDescent="0.25">
      <c r="A27" s="165" t="s">
        <v>13</v>
      </c>
      <c r="B27" s="66" t="s">
        <v>84</v>
      </c>
      <c r="C27" s="2"/>
      <c r="D27" s="3"/>
      <c r="E27" s="2"/>
      <c r="F27" s="3"/>
      <c r="G27" s="2"/>
      <c r="H27" s="3"/>
      <c r="I27" s="2"/>
      <c r="J27" s="3"/>
      <c r="K27" s="2"/>
      <c r="L27" s="2"/>
      <c r="M27" s="2"/>
      <c r="N27" s="3"/>
      <c r="O27" s="2"/>
      <c r="P27" s="3"/>
      <c r="Q27" s="2"/>
      <c r="R27" s="3"/>
      <c r="S27" s="2"/>
      <c r="T27" s="3"/>
      <c r="U27" s="2"/>
      <c r="V27" s="3"/>
      <c r="W27" s="3"/>
      <c r="X27" s="3"/>
      <c r="Y27" s="3"/>
      <c r="Z27" s="3"/>
      <c r="AA27" s="3"/>
      <c r="AB27" s="3"/>
      <c r="AC27" s="2"/>
      <c r="AD27" s="3"/>
      <c r="AE27" s="2"/>
      <c r="AF27" s="3"/>
      <c r="AG27" s="2"/>
      <c r="AH27" s="3"/>
      <c r="AI27" s="2"/>
      <c r="AJ27" s="3"/>
      <c r="AK27" s="2"/>
      <c r="AL27" s="3"/>
      <c r="AM27" s="2"/>
      <c r="AN27" s="3"/>
      <c r="AO27" s="2"/>
      <c r="AP27" s="2"/>
      <c r="AQ27" s="2"/>
      <c r="AR27" s="13">
        <f>SUM(AS27:AT27)</f>
        <v>0</v>
      </c>
      <c r="AS27" s="14">
        <f>SUM(C27:AP27)</f>
        <v>0</v>
      </c>
      <c r="AT27" s="13">
        <f>FREQUENCY(C27:AP27,0)</f>
        <v>0</v>
      </c>
      <c r="AU27" s="15" t="e">
        <f>(AS27)/SUM(AS27,AT27)</f>
        <v>#DIV/0!</v>
      </c>
      <c r="AV27" s="70" t="str">
        <f>"E3.3 - Beratung zur Schmerzsituation; n="&amp;(AR27)</f>
        <v>E3.3 - Beratung zur Schmerzsituation; n=0</v>
      </c>
    </row>
    <row r="28" spans="1:48" ht="13.5" thickBot="1" x14ac:dyDescent="0.25">
      <c r="A28" s="165"/>
      <c r="B28" s="69" t="s">
        <v>68</v>
      </c>
      <c r="C28" s="2"/>
      <c r="D28" s="3"/>
      <c r="E28" s="2"/>
      <c r="F28" s="3"/>
      <c r="G28" s="2"/>
      <c r="H28" s="3"/>
      <c r="I28" s="2"/>
      <c r="J28" s="3"/>
      <c r="K28" s="2"/>
      <c r="L28" s="2"/>
      <c r="M28" s="2"/>
      <c r="N28" s="2"/>
      <c r="O28" s="2"/>
      <c r="P28" s="2"/>
      <c r="Q28" s="2"/>
      <c r="R28" s="2"/>
      <c r="S28" s="2"/>
      <c r="T28" s="2"/>
      <c r="U28" s="2"/>
      <c r="V28" s="3"/>
      <c r="W28" s="2"/>
      <c r="X28" s="2"/>
      <c r="Y28" s="2"/>
      <c r="Z28" s="2"/>
      <c r="AA28" s="2"/>
      <c r="AB28" s="2"/>
      <c r="AC28" s="2"/>
      <c r="AD28" s="2"/>
      <c r="AE28" s="2"/>
      <c r="AF28" s="2"/>
      <c r="AG28" s="2"/>
      <c r="AH28" s="2"/>
      <c r="AI28" s="2"/>
      <c r="AJ28" s="2"/>
      <c r="AK28" s="2"/>
      <c r="AL28" s="2"/>
      <c r="AM28" s="2"/>
      <c r="AN28" s="2"/>
      <c r="AO28" s="2"/>
      <c r="AP28" s="2"/>
      <c r="AQ28" s="2"/>
      <c r="AR28" s="13">
        <f>SUM(AS28:AT28)</f>
        <v>0</v>
      </c>
      <c r="AS28" s="14">
        <f>SUM(C28:AP28)</f>
        <v>0</v>
      </c>
      <c r="AT28" s="13">
        <f>FREQUENCY(C28:AP28,0)</f>
        <v>0</v>
      </c>
      <c r="AU28" s="15" t="e">
        <f>(AS28)/SUM(AS28,AT28)</f>
        <v>#DIV/0!</v>
      </c>
      <c r="AV28" s="70" t="str">
        <f>"E4.4 - Koordination Maßnahmen; n="&amp;(AR28)</f>
        <v>E4.4 - Koordination Maßnahmen; n=0</v>
      </c>
    </row>
    <row r="29" spans="1:48" ht="13.5" thickBot="1" x14ac:dyDescent="0.25">
      <c r="A29" s="165"/>
      <c r="B29" s="66" t="s">
        <v>69</v>
      </c>
      <c r="C29" s="2"/>
      <c r="D29" s="3"/>
      <c r="E29" s="2"/>
      <c r="F29" s="3"/>
      <c r="G29" s="2"/>
      <c r="H29" s="3"/>
      <c r="I29" s="2"/>
      <c r="J29" s="3"/>
      <c r="K29" s="2"/>
      <c r="L29" s="2"/>
      <c r="M29" s="2"/>
      <c r="N29" s="2"/>
      <c r="O29" s="2"/>
      <c r="P29" s="2"/>
      <c r="Q29" s="2"/>
      <c r="R29" s="2"/>
      <c r="S29" s="2"/>
      <c r="T29" s="2"/>
      <c r="U29" s="2"/>
      <c r="V29" s="3"/>
      <c r="W29" s="2"/>
      <c r="X29" s="2"/>
      <c r="Y29" s="2"/>
      <c r="Z29" s="2"/>
      <c r="AA29" s="2"/>
      <c r="AB29" s="2"/>
      <c r="AC29" s="2"/>
      <c r="AD29" s="2"/>
      <c r="AE29" s="2"/>
      <c r="AF29" s="2"/>
      <c r="AG29" s="2"/>
      <c r="AH29" s="2"/>
      <c r="AI29" s="2"/>
      <c r="AJ29" s="2"/>
      <c r="AK29" s="2"/>
      <c r="AL29" s="2"/>
      <c r="AM29" s="2"/>
      <c r="AN29" s="2"/>
      <c r="AO29" s="2"/>
      <c r="AP29" s="2"/>
      <c r="AQ29" s="2"/>
      <c r="AR29" s="13">
        <f>SUM(AS29:AT29)</f>
        <v>0</v>
      </c>
      <c r="AS29" s="14">
        <f>SUM(C29:AP29)</f>
        <v>0</v>
      </c>
      <c r="AT29" s="13">
        <f>FREQUENCY(C29:AP29,0)</f>
        <v>0</v>
      </c>
      <c r="AU29" s="15" t="e">
        <f>(AS29)/SUM(AS29,AT29)</f>
        <v>#DIV/0!</v>
      </c>
      <c r="AV29" s="70" t="str">
        <f>"E4.5 - Einsatz nicht-medikamentöser Maßnahmen; n="&amp;(AR29)</f>
        <v>E4.5 - Einsatz nicht-medikamentöser Maßnahmen; n=0</v>
      </c>
    </row>
    <row r="30" spans="1:48" ht="6" customHeight="1" thickBot="1" x14ac:dyDescent="0.25">
      <c r="A30" s="4"/>
      <c r="B30" s="67"/>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71"/>
    </row>
    <row r="31" spans="1:48" ht="13.5" customHeight="1" thickBot="1" x14ac:dyDescent="0.25">
      <c r="A31" s="163" t="s">
        <v>85</v>
      </c>
      <c r="B31" s="66" t="s">
        <v>86</v>
      </c>
      <c r="C31" s="2"/>
      <c r="D31" s="2"/>
      <c r="E31" s="2"/>
      <c r="F31" s="2"/>
      <c r="G31" s="3"/>
      <c r="H31" s="3"/>
      <c r="I31" s="3"/>
      <c r="J31" s="3"/>
      <c r="K31" s="2"/>
      <c r="L31" s="2"/>
      <c r="M31" s="2"/>
      <c r="N31" s="3"/>
      <c r="O31" s="2"/>
      <c r="P31" s="3"/>
      <c r="Q31" s="3"/>
      <c r="R31" s="3"/>
      <c r="S31" s="2"/>
      <c r="T31" s="3"/>
      <c r="U31" s="3"/>
      <c r="V31" s="3"/>
      <c r="W31" s="2"/>
      <c r="X31" s="3"/>
      <c r="Y31" s="2"/>
      <c r="Z31" s="3"/>
      <c r="AA31" s="2"/>
      <c r="AB31" s="3"/>
      <c r="AC31" s="2"/>
      <c r="AD31" s="3"/>
      <c r="AE31" s="2"/>
      <c r="AF31" s="3"/>
      <c r="AG31" s="2"/>
      <c r="AH31" s="3"/>
      <c r="AI31" s="2"/>
      <c r="AJ31" s="3"/>
      <c r="AK31" s="2"/>
      <c r="AL31" s="3"/>
      <c r="AM31" s="2"/>
      <c r="AN31" s="3"/>
      <c r="AO31" s="2"/>
      <c r="AP31" s="2"/>
      <c r="AQ31" s="2"/>
      <c r="AR31" s="13">
        <f t="shared" ref="AR31" si="17">SUM(AS31:AT31)</f>
        <v>0</v>
      </c>
      <c r="AS31" s="14">
        <f t="shared" ref="AS31:AS37" si="18">SUM(C31:AP31)</f>
        <v>0</v>
      </c>
      <c r="AT31" s="13">
        <f t="shared" ref="AT31:AT37" si="19">FREQUENCY(C31:AP31,0)</f>
        <v>0</v>
      </c>
      <c r="AU31" s="15" t="e">
        <f t="shared" ref="AU31:AU37" si="20">(AS31)/SUM(AS31,AT31)</f>
        <v>#DIV/0!</v>
      </c>
      <c r="AV31" s="70" t="str">
        <f>"E1.5 - Frage nach Wirksamkeit Maßnahmen; n="&amp;(AR31)</f>
        <v>E1.5 - Frage nach Wirksamkeit Maßnahmen; n=0</v>
      </c>
    </row>
    <row r="32" spans="1:48" ht="13.5" thickBot="1" x14ac:dyDescent="0.25">
      <c r="A32" s="163"/>
      <c r="B32" s="66" t="s">
        <v>9</v>
      </c>
      <c r="C32" s="2"/>
      <c r="D32" s="2"/>
      <c r="E32" s="2"/>
      <c r="F32" s="2"/>
      <c r="G32" s="3"/>
      <c r="H32" s="3"/>
      <c r="I32" s="3"/>
      <c r="J32" s="3"/>
      <c r="K32" s="2"/>
      <c r="L32" s="2"/>
      <c r="M32" s="2"/>
      <c r="N32" s="2"/>
      <c r="O32" s="2"/>
      <c r="P32" s="2"/>
      <c r="Q32" s="3"/>
      <c r="R32" s="2"/>
      <c r="S32" s="2"/>
      <c r="T32" s="3"/>
      <c r="U32" s="2"/>
      <c r="V32" s="2"/>
      <c r="W32" s="2"/>
      <c r="X32" s="2"/>
      <c r="Y32" s="2"/>
      <c r="Z32" s="2"/>
      <c r="AA32" s="2"/>
      <c r="AB32" s="2"/>
      <c r="AC32" s="2"/>
      <c r="AD32" s="2"/>
      <c r="AE32" s="2"/>
      <c r="AF32" s="2"/>
      <c r="AG32" s="2"/>
      <c r="AH32" s="2"/>
      <c r="AI32" s="2"/>
      <c r="AJ32" s="2"/>
      <c r="AK32" s="2"/>
      <c r="AL32" s="2"/>
      <c r="AM32" s="2"/>
      <c r="AN32" s="2"/>
      <c r="AO32" s="2"/>
      <c r="AP32" s="2"/>
      <c r="AQ32" s="2"/>
      <c r="AR32" s="13">
        <f t="shared" ref="AR32:AR33" si="21">SUM(AS32:AT32)</f>
        <v>0</v>
      </c>
      <c r="AS32" s="14">
        <f t="shared" ref="AS32:AS33" si="22">SUM(C32:AP32)</f>
        <v>0</v>
      </c>
      <c r="AT32" s="13">
        <f t="shared" ref="AT32:AT34" si="23">FREQUENCY(C32:AP32,0)</f>
        <v>0</v>
      </c>
      <c r="AU32" s="15" t="e">
        <f t="shared" ref="AU32:AU34" si="24">(AS32)/SUM(AS32,AT32)</f>
        <v>#DIV/0!</v>
      </c>
      <c r="AV32" s="70" t="str">
        <f>"E2.2 - Beteiligung Maßnahmenplanung; n="&amp;(AR32)</f>
        <v>E2.2 - Beteiligung Maßnahmenplanung; n=0</v>
      </c>
    </row>
    <row r="33" spans="1:48" ht="13.5" thickBot="1" x14ac:dyDescent="0.25">
      <c r="A33" s="163"/>
      <c r="B33" s="66" t="s">
        <v>87</v>
      </c>
      <c r="C33" s="2"/>
      <c r="D33" s="2"/>
      <c r="E33" s="2"/>
      <c r="F33" s="2"/>
      <c r="G33" s="3"/>
      <c r="H33" s="3"/>
      <c r="I33" s="3"/>
      <c r="J33" s="3"/>
      <c r="K33" s="2"/>
      <c r="L33" s="2"/>
      <c r="M33" s="2"/>
      <c r="N33" s="2"/>
      <c r="O33" s="2"/>
      <c r="P33" s="2"/>
      <c r="Q33" s="3"/>
      <c r="R33" s="2"/>
      <c r="S33" s="2"/>
      <c r="T33" s="3"/>
      <c r="U33" s="3"/>
      <c r="V33" s="2"/>
      <c r="W33" s="2"/>
      <c r="X33" s="3"/>
      <c r="Y33" s="3"/>
      <c r="Z33" s="3"/>
      <c r="AA33" s="2"/>
      <c r="AB33" s="3"/>
      <c r="AC33" s="2"/>
      <c r="AD33" s="2"/>
      <c r="AE33" s="2"/>
      <c r="AF33" s="2"/>
      <c r="AG33" s="2"/>
      <c r="AH33" s="2"/>
      <c r="AI33" s="2"/>
      <c r="AJ33" s="2"/>
      <c r="AK33" s="2"/>
      <c r="AL33" s="2"/>
      <c r="AM33" s="2"/>
      <c r="AN33" s="2"/>
      <c r="AO33" s="2"/>
      <c r="AP33" s="2"/>
      <c r="AQ33" s="2"/>
      <c r="AR33" s="13">
        <f t="shared" si="21"/>
        <v>0</v>
      </c>
      <c r="AS33" s="14">
        <f t="shared" si="22"/>
        <v>0</v>
      </c>
      <c r="AT33" s="13">
        <f t="shared" si="23"/>
        <v>0</v>
      </c>
      <c r="AU33" s="15" t="e">
        <f t="shared" si="24"/>
        <v>#DIV/0!</v>
      </c>
      <c r="AV33" s="70" t="str">
        <f>"E3.4 - Angebot Beratung; n="&amp;(AR33)</f>
        <v>E3.4 - Angebot Beratung; n=0</v>
      </c>
    </row>
    <row r="34" spans="1:48" ht="13.5" thickBot="1" x14ac:dyDescent="0.25">
      <c r="A34" s="163"/>
      <c r="B34" s="69" t="s">
        <v>70</v>
      </c>
      <c r="C34" s="2"/>
      <c r="D34" s="2"/>
      <c r="E34" s="2"/>
      <c r="F34" s="2"/>
      <c r="G34" s="3"/>
      <c r="H34" s="3"/>
      <c r="I34" s="3"/>
      <c r="J34" s="3"/>
      <c r="K34" s="2"/>
      <c r="L34" s="2"/>
      <c r="M34" s="2"/>
      <c r="N34" s="2"/>
      <c r="O34" s="2"/>
      <c r="P34" s="2"/>
      <c r="Q34" s="3"/>
      <c r="R34" s="2"/>
      <c r="S34" s="2"/>
      <c r="T34" s="3"/>
      <c r="U34" s="2"/>
      <c r="V34" s="2"/>
      <c r="W34" s="2"/>
      <c r="X34" s="2"/>
      <c r="Y34" s="2"/>
      <c r="Z34" s="2"/>
      <c r="AA34" s="2"/>
      <c r="AB34" s="2"/>
      <c r="AC34" s="2"/>
      <c r="AD34" s="2"/>
      <c r="AE34" s="2"/>
      <c r="AF34" s="2"/>
      <c r="AG34" s="2"/>
      <c r="AH34" s="2"/>
      <c r="AI34" s="2"/>
      <c r="AJ34" s="2"/>
      <c r="AK34" s="2"/>
      <c r="AL34" s="2"/>
      <c r="AM34" s="2"/>
      <c r="AN34" s="2"/>
      <c r="AO34" s="2"/>
      <c r="AP34" s="2"/>
      <c r="AQ34" s="2"/>
      <c r="AR34" s="13">
        <f t="shared" ref="AR34" si="25">SUM(AS34:AT34)</f>
        <v>0</v>
      </c>
      <c r="AS34" s="14">
        <f t="shared" ref="AS34" si="26">SUM(C34:AP34)</f>
        <v>0</v>
      </c>
      <c r="AT34" s="13">
        <f t="shared" si="23"/>
        <v>0</v>
      </c>
      <c r="AU34" s="15" t="e">
        <f t="shared" si="24"/>
        <v>#DIV/0!</v>
      </c>
      <c r="AV34" s="70" t="str">
        <f>"E4.6 - Wirksamkeit med. Maßnahmen; n="&amp;(AR34)</f>
        <v>E4.6 - Wirksamkeit med. Maßnahmen; n=0</v>
      </c>
    </row>
    <row r="35" spans="1:48" ht="13.5" thickBot="1" x14ac:dyDescent="0.25">
      <c r="A35" s="166"/>
      <c r="B35" s="66" t="s">
        <v>88</v>
      </c>
      <c r="C35" s="2"/>
      <c r="D35" s="2"/>
      <c r="E35" s="2"/>
      <c r="F35" s="2"/>
      <c r="G35" s="3"/>
      <c r="H35" s="3"/>
      <c r="I35" s="3"/>
      <c r="J35" s="3"/>
      <c r="K35" s="2"/>
      <c r="L35" s="2"/>
      <c r="M35" s="2"/>
      <c r="N35" s="2"/>
      <c r="O35" s="2"/>
      <c r="P35" s="2"/>
      <c r="Q35" s="3"/>
      <c r="R35" s="2"/>
      <c r="S35" s="2"/>
      <c r="T35" s="3"/>
      <c r="U35" s="2"/>
      <c r="V35" s="2"/>
      <c r="W35" s="2"/>
      <c r="X35" s="2"/>
      <c r="Y35" s="2"/>
      <c r="Z35" s="2"/>
      <c r="AA35" s="2"/>
      <c r="AB35" s="2"/>
      <c r="AC35" s="2"/>
      <c r="AD35" s="2"/>
      <c r="AE35" s="2"/>
      <c r="AF35" s="2"/>
      <c r="AG35" s="2"/>
      <c r="AH35" s="2"/>
      <c r="AI35" s="2"/>
      <c r="AJ35" s="2"/>
      <c r="AK35" s="2"/>
      <c r="AL35" s="2"/>
      <c r="AM35" s="2"/>
      <c r="AN35" s="2"/>
      <c r="AO35" s="2"/>
      <c r="AP35" s="2"/>
      <c r="AQ35" s="2"/>
      <c r="AR35" s="13">
        <f t="shared" ref="AR35:AR37" si="27">SUM(AS35:AT35)</f>
        <v>0</v>
      </c>
      <c r="AS35" s="14">
        <f t="shared" si="18"/>
        <v>0</v>
      </c>
      <c r="AT35" s="13">
        <f t="shared" si="19"/>
        <v>0</v>
      </c>
      <c r="AU35" s="15" t="e">
        <f t="shared" si="20"/>
        <v>#DIV/0!</v>
      </c>
      <c r="AV35" s="70" t="str">
        <f>"E4.7 - Angebot nicht-med. Maßnahmen; n="&amp;(AR35)</f>
        <v>E4.7 - Angebot nicht-med. Maßnahmen; n=0</v>
      </c>
    </row>
    <row r="36" spans="1:48" ht="13.5" thickBot="1" x14ac:dyDescent="0.25">
      <c r="A36" s="166"/>
      <c r="B36" s="66" t="s">
        <v>89</v>
      </c>
      <c r="C36" s="2"/>
      <c r="D36" s="2"/>
      <c r="E36" s="2"/>
      <c r="F36" s="2"/>
      <c r="G36" s="3"/>
      <c r="H36" s="3"/>
      <c r="I36" s="3"/>
      <c r="J36" s="3"/>
      <c r="K36" s="2"/>
      <c r="L36" s="2"/>
      <c r="M36" s="2"/>
      <c r="N36" s="2"/>
      <c r="O36" s="2"/>
      <c r="P36" s="2"/>
      <c r="Q36" s="3"/>
      <c r="R36" s="2"/>
      <c r="S36" s="2"/>
      <c r="T36" s="3"/>
      <c r="U36" s="3"/>
      <c r="V36" s="2"/>
      <c r="W36" s="2"/>
      <c r="X36" s="3"/>
      <c r="Y36" s="3"/>
      <c r="Z36" s="3"/>
      <c r="AA36" s="2"/>
      <c r="AB36" s="3"/>
      <c r="AC36" s="2"/>
      <c r="AD36" s="2"/>
      <c r="AE36" s="2"/>
      <c r="AF36" s="2"/>
      <c r="AG36" s="2"/>
      <c r="AH36" s="2"/>
      <c r="AI36" s="2"/>
      <c r="AJ36" s="2"/>
      <c r="AK36" s="2"/>
      <c r="AL36" s="2"/>
      <c r="AM36" s="2"/>
      <c r="AN36" s="2"/>
      <c r="AO36" s="2"/>
      <c r="AP36" s="2"/>
      <c r="AQ36" s="2"/>
      <c r="AR36" s="13">
        <f t="shared" si="27"/>
        <v>0</v>
      </c>
      <c r="AS36" s="14">
        <f t="shared" si="18"/>
        <v>0</v>
      </c>
      <c r="AT36" s="13">
        <f t="shared" si="19"/>
        <v>0</v>
      </c>
      <c r="AU36" s="15" t="e">
        <f t="shared" si="20"/>
        <v>#DIV/0!</v>
      </c>
      <c r="AV36" s="70" t="str">
        <f>"E4.8 - Wirksamkeit nicht-med. Maßnahmen; n="&amp;(AR36)</f>
        <v>E4.8 - Wirksamkeit nicht-med. Maßnahmen; n=0</v>
      </c>
    </row>
    <row r="37" spans="1:48" ht="13.5" thickBot="1" x14ac:dyDescent="0.25">
      <c r="A37" s="166"/>
      <c r="B37" s="68" t="s">
        <v>90</v>
      </c>
      <c r="C37" s="2"/>
      <c r="D37" s="2"/>
      <c r="E37" s="2"/>
      <c r="F37" s="2"/>
      <c r="G37" s="3"/>
      <c r="H37" s="3"/>
      <c r="I37" s="3"/>
      <c r="J37" s="3"/>
      <c r="K37" s="2"/>
      <c r="L37" s="2"/>
      <c r="M37" s="2"/>
      <c r="N37" s="2"/>
      <c r="O37" s="2"/>
      <c r="P37" s="2"/>
      <c r="Q37" s="3"/>
      <c r="R37" s="2"/>
      <c r="S37" s="2"/>
      <c r="T37" s="2"/>
      <c r="U37" s="3"/>
      <c r="V37" s="3"/>
      <c r="W37" s="3"/>
      <c r="X37" s="3"/>
      <c r="Y37" s="2"/>
      <c r="Z37" s="2"/>
      <c r="AA37" s="2"/>
      <c r="AB37" s="2"/>
      <c r="AC37" s="2"/>
      <c r="AD37" s="2"/>
      <c r="AE37" s="2"/>
      <c r="AF37" s="2"/>
      <c r="AG37" s="2"/>
      <c r="AH37" s="2"/>
      <c r="AI37" s="2"/>
      <c r="AJ37" s="2"/>
      <c r="AK37" s="2"/>
      <c r="AL37" s="2"/>
      <c r="AM37" s="2"/>
      <c r="AN37" s="2"/>
      <c r="AO37" s="2"/>
      <c r="AP37" s="2"/>
      <c r="AQ37" s="2"/>
      <c r="AR37" s="13">
        <f t="shared" si="27"/>
        <v>0</v>
      </c>
      <c r="AS37" s="14">
        <f t="shared" si="18"/>
        <v>0</v>
      </c>
      <c r="AT37" s="13">
        <f t="shared" si="19"/>
        <v>0</v>
      </c>
      <c r="AU37" s="15" t="e">
        <f t="shared" si="20"/>
        <v>#DIV/0!</v>
      </c>
      <c r="AV37" s="70" t="str">
        <f>"E5.3 - Schmerzsituation akzeptabel; n="&amp;(AR37)</f>
        <v>E5.3 - Schmerzsituation akzeptabel; n=0</v>
      </c>
    </row>
    <row r="38" spans="1:48" ht="14.4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17"/>
      <c r="AD41" s="4"/>
      <c r="AE41" s="4"/>
      <c r="AF41" s="4"/>
      <c r="AG41" s="4"/>
      <c r="AH41" s="4"/>
      <c r="AI41" s="4"/>
      <c r="AJ41" s="4"/>
      <c r="AK41" s="4"/>
      <c r="AL41" s="4"/>
      <c r="AM41" s="4"/>
      <c r="AN41" s="4"/>
      <c r="AO41" s="4"/>
      <c r="AP41" s="4"/>
      <c r="AQ41" s="4"/>
      <c r="AR41" s="4"/>
      <c r="AS41" s="4"/>
      <c r="AT41" s="4"/>
      <c r="AU41" s="4"/>
      <c r="AV41" s="4"/>
    </row>
    <row r="42" spans="1:48"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x14ac:dyDescent="0.2">
      <c r="A43" s="4"/>
      <c r="B43" s="8"/>
      <c r="C43" s="4"/>
      <c r="D43" s="4"/>
      <c r="E43" s="4"/>
      <c r="F43" s="4"/>
      <c r="G43" s="4"/>
      <c r="H43" s="4"/>
      <c r="I43" s="4"/>
      <c r="J43" s="4"/>
      <c r="K43" s="4"/>
      <c r="L43" s="4"/>
      <c r="M43" s="4"/>
      <c r="N43" s="4"/>
      <c r="O43" s="4"/>
      <c r="P43" s="4"/>
      <c r="Q43" s="4"/>
      <c r="R43" s="4"/>
      <c r="S43" s="4"/>
      <c r="T43" s="4"/>
      <c r="U43" s="4"/>
      <c r="V43" s="4"/>
      <c r="W43" s="4"/>
      <c r="X43" s="4"/>
      <c r="Y43" s="4"/>
      <c r="Z43" s="4"/>
      <c r="AA43" s="4"/>
      <c r="AB43" s="4"/>
      <c r="AC43" s="17"/>
      <c r="AD43" s="4"/>
      <c r="AE43" s="4"/>
      <c r="AF43" s="4"/>
      <c r="AG43" s="4"/>
      <c r="AH43" s="4"/>
      <c r="AI43" s="4"/>
      <c r="AJ43" s="4"/>
      <c r="AK43" s="4"/>
      <c r="AL43" s="4"/>
      <c r="AM43" s="4"/>
      <c r="AN43" s="4"/>
      <c r="AO43" s="4"/>
      <c r="AP43" s="4"/>
      <c r="AQ43" s="4"/>
      <c r="AR43" s="4"/>
      <c r="AS43" s="4"/>
      <c r="AT43" s="4"/>
      <c r="AU43" s="4"/>
      <c r="AV43" s="4"/>
    </row>
    <row r="44" spans="1:48" x14ac:dyDescent="0.2">
      <c r="A44" s="4"/>
      <c r="B44" s="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ht="26.25" x14ac:dyDescent="0.4">
      <c r="A45" s="4"/>
      <c r="B45" s="18"/>
      <c r="C45" s="4"/>
      <c r="D45" s="4"/>
      <c r="E45" s="4"/>
      <c r="F45" s="5"/>
      <c r="G45" s="5"/>
      <c r="H45" s="5"/>
      <c r="I45" s="5"/>
      <c r="J45" s="5"/>
      <c r="K45" s="5"/>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ht="13.5" customHeight="1" x14ac:dyDescent="0.3">
      <c r="A46" s="4"/>
      <c r="B46" s="4"/>
      <c r="C46" s="4"/>
      <c r="D46" s="4"/>
      <c r="E46" s="4"/>
      <c r="F46" s="5"/>
      <c r="G46" s="5"/>
      <c r="H46" s="5"/>
      <c r="I46" s="5"/>
      <c r="J46" s="5"/>
      <c r="K46" s="5"/>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ht="20.25" x14ac:dyDescent="0.3">
      <c r="A47" s="4"/>
      <c r="B47" s="5"/>
      <c r="C47" s="4"/>
      <c r="D47" s="4"/>
      <c r="E47" s="4"/>
      <c r="F47" s="5"/>
      <c r="G47" s="5"/>
      <c r="H47" s="5"/>
      <c r="I47" s="5"/>
      <c r="J47" s="5"/>
      <c r="K47" s="5"/>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ht="11.25" customHeight="1" x14ac:dyDescent="0.3">
      <c r="A48" s="4"/>
      <c r="B48" s="4"/>
      <c r="C48" s="4"/>
      <c r="D48" s="4"/>
      <c r="E48" s="4"/>
      <c r="F48" s="5"/>
      <c r="G48" s="5"/>
      <c r="H48" s="5"/>
      <c r="I48" s="5"/>
      <c r="J48" s="5"/>
      <c r="K48" s="5"/>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ht="20.25" x14ac:dyDescent="0.3">
      <c r="A49" s="4"/>
      <c r="B49" s="5"/>
      <c r="C49" s="4"/>
      <c r="D49" s="4"/>
      <c r="E49" s="4"/>
      <c r="F49" s="5"/>
      <c r="G49" s="5"/>
      <c r="H49" s="5"/>
      <c r="I49" s="5"/>
      <c r="J49" s="5"/>
      <c r="K49" s="5"/>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ht="20.25" x14ac:dyDescent="0.3">
      <c r="A50" s="4"/>
      <c r="B50" s="6"/>
      <c r="C50" s="5"/>
      <c r="D50" s="5"/>
      <c r="E50" s="5"/>
      <c r="F50" s="4"/>
      <c r="G50" s="5"/>
      <c r="H50" s="5"/>
      <c r="I50" s="5"/>
      <c r="J50" s="5"/>
      <c r="K50" s="5"/>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2">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2">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x14ac:dyDescent="0.2">
      <c r="A53" s="4"/>
      <c r="B53" s="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x14ac:dyDescent="0.2">
      <c r="A54" s="4"/>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x14ac:dyDescent="0.2">
      <c r="A55" s="4"/>
      <c r="B55" s="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x14ac:dyDescent="0.2">
      <c r="A56" s="4"/>
      <c r="B56" s="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x14ac:dyDescent="0.2">
      <c r="A57" s="4"/>
      <c r="B57" s="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2">
      <c r="A58" s="4"/>
      <c r="B58" s="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2">
      <c r="A59" s="4"/>
      <c r="B59" s="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2">
      <c r="A60" s="4"/>
      <c r="B60" s="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2">
      <c r="A61" s="4"/>
      <c r="B61" s="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2">
      <c r="A62" s="4"/>
      <c r="B62" s="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2">
      <c r="A63" s="4"/>
      <c r="B63" s="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2">
      <c r="A64" s="4"/>
      <c r="B64" s="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
      <c r="A65" s="4"/>
      <c r="B65" s="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
      <c r="A66" s="4"/>
      <c r="B66" s="8"/>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
      <c r="A67" s="4"/>
      <c r="B67" s="8"/>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2">
      <c r="A68" s="4"/>
      <c r="B68" s="8"/>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2">
      <c r="A69" s="4"/>
      <c r="B69" s="8"/>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2">
      <c r="A70" s="4"/>
      <c r="B70" s="8"/>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2">
      <c r="A71" s="4"/>
      <c r="B71" s="8"/>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2">
      <c r="A72" s="4"/>
      <c r="D72" s="104" t="s">
        <v>122</v>
      </c>
      <c r="E72" s="4"/>
      <c r="F72" s="105"/>
      <c r="G72" s="17" t="s">
        <v>12</v>
      </c>
      <c r="H72" s="4"/>
      <c r="I72" s="4"/>
      <c r="J72" s="107"/>
      <c r="K72" s="17" t="s">
        <v>123</v>
      </c>
      <c r="L72" s="4"/>
      <c r="M72" s="4"/>
      <c r="N72" s="4"/>
      <c r="O72" s="108"/>
      <c r="P72" s="17" t="s">
        <v>124</v>
      </c>
      <c r="Q72" s="4"/>
      <c r="R72" s="4"/>
      <c r="S72" s="106"/>
      <c r="T72" s="17" t="s">
        <v>125</v>
      </c>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2">
      <c r="A73" s="4"/>
      <c r="B73" s="8"/>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1:48" hidden="1" x14ac:dyDescent="0.2">
      <c r="A74" s="4"/>
      <c r="B74" s="8"/>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1:48" hidden="1" x14ac:dyDescent="0.2">
      <c r="A75" s="4"/>
      <c r="B75" s="8"/>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1:48" hidden="1" x14ac:dyDescent="0.2"/>
    <row r="77" spans="1:48" hidden="1" x14ac:dyDescent="0.2"/>
    <row r="78" spans="1:48" hidden="1" x14ac:dyDescent="0.2"/>
    <row r="79" spans="1:48" hidden="1" x14ac:dyDescent="0.2"/>
    <row r="80" spans="1:48"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A11:A25"/>
    <mergeCell ref="A27:A29"/>
    <mergeCell ref="A31:A37"/>
    <mergeCell ref="B8:Z8"/>
    <mergeCell ref="B2:H2"/>
    <mergeCell ref="B4:Z4"/>
    <mergeCell ref="B6:K6"/>
    <mergeCell ref="L6:Z6"/>
    <mergeCell ref="AA4:AV4"/>
  </mergeCells>
  <pageMargins left="0.43307086614173229" right="0.28160919540229884" top="1.2204724409448819" bottom="1.1417322834645669" header="0.31496062992125984" footer="0.31496062992125984"/>
  <pageSetup paperSize="9" scale="73" fitToWidth="0" fitToHeight="0" pageOrder="overThenDown" orientation="landscape" r:id="rId2"/>
  <headerFooter alignWithMargins="0">
    <oddHeader>&amp;L&amp;"Arial,Fett"&amp;20
Deutsches Netzwerk für Qualitätsentwicklung in der Pflege&amp;"Arial,Standard"
&amp;"Arial,Fett"&amp;12Auditinstrument&amp;"Arial,Standard" zum Expertstandard "Schmerzmanagement in der Pflege bei chronischen Schmerzen"&amp;R&amp;G</oddHeader>
    <oddFooter>&amp;C© Deutsches Netzwerk für Qualitätsentwicklung in der Pflege (DNQP) 2017</oddFooter>
  </headerFooter>
  <rowBreaks count="1" manualBreakCount="1">
    <brk id="37" max="47" man="1"/>
  </rowBreaks>
  <colBreaks count="1" manualBreakCount="1">
    <brk id="26" max="69"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1754"/>
  <sheetViews>
    <sheetView showGridLines="0" showRowColHeaders="0" zoomScaleNormal="100" workbookViewId="0">
      <selection activeCell="A50" sqref="A50:A56"/>
    </sheetView>
  </sheetViews>
  <sheetFormatPr baseColWidth="10" defaultColWidth="0" defaultRowHeight="12.75" zeroHeight="1" x14ac:dyDescent="0.2"/>
  <cols>
    <col min="1" max="1" width="3.85546875" style="103" bestFit="1" customWidth="1"/>
    <col min="2" max="2" width="4.7109375" style="73" customWidth="1"/>
    <col min="3" max="3" width="11.5703125" style="73" customWidth="1"/>
    <col min="4" max="44" width="5.7109375" style="73" customWidth="1"/>
    <col min="45" max="47" width="5.42578125" style="73" customWidth="1"/>
    <col min="48" max="48" width="9.7109375" style="73" customWidth="1"/>
    <col min="49" max="49" width="67.5703125" style="73" bestFit="1" customWidth="1"/>
    <col min="50" max="50" width="4.140625" style="73" hidden="1" customWidth="1"/>
    <col min="51" max="55" width="0" style="73" hidden="1" customWidth="1"/>
    <col min="56" max="16383" width="5" style="73" hidden="1"/>
    <col min="16384" max="16384" width="4.5703125" style="73" hidden="1" customWidth="1"/>
  </cols>
  <sheetData>
    <row r="1" spans="1:49" ht="21" thickBot="1" x14ac:dyDescent="0.35">
      <c r="A1" s="17"/>
      <c r="B1" s="4"/>
      <c r="C1" s="5"/>
      <c r="D1" s="4"/>
      <c r="E1" s="4"/>
      <c r="F1" s="4"/>
      <c r="G1" s="5"/>
      <c r="H1" s="5"/>
      <c r="I1" s="5"/>
      <c r="J1" s="5"/>
      <c r="K1" s="5"/>
      <c r="L1" s="5"/>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49" ht="28.5" customHeight="1" thickBot="1" x14ac:dyDescent="0.35">
      <c r="A2" s="17"/>
      <c r="B2" s="4"/>
      <c r="C2" s="138" t="s">
        <v>45</v>
      </c>
      <c r="D2" s="139"/>
      <c r="E2" s="139"/>
      <c r="F2" s="139"/>
      <c r="G2" s="139"/>
      <c r="H2" s="139"/>
      <c r="I2" s="139"/>
      <c r="J2" s="5"/>
      <c r="K2" s="5"/>
      <c r="L2" s="5"/>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ht="7.5" customHeight="1" x14ac:dyDescent="0.3">
      <c r="A3" s="17"/>
      <c r="B3" s="4"/>
      <c r="C3" s="6"/>
      <c r="D3" s="5"/>
      <c r="E3" s="5"/>
      <c r="F3" s="5"/>
      <c r="G3" s="4"/>
      <c r="H3" s="5"/>
      <c r="I3" s="5"/>
      <c r="J3" s="5"/>
      <c r="K3" s="5"/>
      <c r="L3" s="5"/>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ht="18" customHeight="1" x14ac:dyDescent="0.25">
      <c r="A4" s="74"/>
      <c r="B4" s="7"/>
      <c r="C4" s="137" t="s">
        <v>42</v>
      </c>
      <c r="D4" s="137"/>
      <c r="E4" s="137"/>
      <c r="F4" s="137"/>
      <c r="G4" s="137"/>
      <c r="H4" s="137"/>
      <c r="I4" s="137"/>
      <c r="J4" s="137"/>
      <c r="K4" s="137"/>
      <c r="L4" s="137"/>
      <c r="M4" s="137"/>
      <c r="N4" s="137"/>
      <c r="O4" s="137"/>
      <c r="P4" s="137"/>
      <c r="Q4" s="137"/>
      <c r="R4" s="137"/>
      <c r="S4" s="137"/>
      <c r="T4" s="137"/>
      <c r="U4" s="137"/>
      <c r="V4" s="137"/>
      <c r="W4" s="137"/>
      <c r="X4" s="137"/>
      <c r="Y4" s="137"/>
      <c r="Z4" s="137"/>
      <c r="AA4" s="137"/>
      <c r="AB4" s="162"/>
      <c r="AC4" s="162"/>
      <c r="AD4" s="162"/>
      <c r="AE4" s="162"/>
      <c r="AF4" s="162"/>
      <c r="AG4" s="162"/>
      <c r="AH4" s="162"/>
      <c r="AI4" s="162"/>
      <c r="AJ4" s="162"/>
      <c r="AK4" s="162"/>
      <c r="AL4" s="162"/>
      <c r="AM4" s="162"/>
      <c r="AN4" s="162"/>
      <c r="AO4" s="162"/>
      <c r="AP4" s="162"/>
      <c r="AQ4" s="162"/>
      <c r="AR4" s="162"/>
      <c r="AS4" s="162"/>
      <c r="AT4" s="162"/>
      <c r="AU4" s="162"/>
      <c r="AV4" s="162"/>
      <c r="AW4" s="162"/>
    </row>
    <row r="5" spans="1:49" ht="7.5" customHeight="1" x14ac:dyDescent="0.25">
      <c r="A5" s="75"/>
      <c r="B5" s="40"/>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ht="28.5" customHeight="1" thickBot="1" x14ac:dyDescent="0.25">
      <c r="A6" s="17"/>
      <c r="B6" s="4"/>
      <c r="C6" s="168" t="s">
        <v>95</v>
      </c>
      <c r="D6" s="168"/>
      <c r="E6" s="168"/>
      <c r="F6" s="168"/>
      <c r="G6" s="168"/>
      <c r="H6" s="168"/>
      <c r="I6" s="168"/>
      <c r="J6" s="168"/>
      <c r="K6" s="168"/>
      <c r="L6" s="168"/>
      <c r="M6" s="168"/>
      <c r="N6" s="168"/>
      <c r="O6" s="168"/>
      <c r="P6" s="168"/>
      <c r="Q6" s="168"/>
      <c r="R6" s="168"/>
      <c r="S6" s="168"/>
      <c r="T6" s="169">
        <v>0</v>
      </c>
      <c r="U6" s="169"/>
      <c r="V6" s="169"/>
      <c r="W6" s="169"/>
      <c r="X6" s="170" t="s">
        <v>96</v>
      </c>
      <c r="Y6" s="171"/>
      <c r="Z6" s="171"/>
      <c r="AA6" s="171"/>
      <c r="AF6" s="29"/>
      <c r="AG6" s="29"/>
      <c r="AH6" s="29"/>
      <c r="AI6" s="29"/>
      <c r="AJ6" s="29"/>
      <c r="AK6" s="29"/>
      <c r="AL6" s="29"/>
      <c r="AM6" s="29"/>
      <c r="AN6" s="29"/>
      <c r="AO6" s="29"/>
      <c r="AP6" s="29"/>
      <c r="AQ6" s="29"/>
      <c r="AR6" s="29"/>
      <c r="AS6" s="29"/>
      <c r="AT6" s="29"/>
      <c r="AU6" s="29"/>
      <c r="AV6" s="29"/>
      <c r="AW6" s="30"/>
    </row>
    <row r="7" spans="1:49" ht="28.5" customHeight="1" x14ac:dyDescent="0.2">
      <c r="A7" s="17"/>
      <c r="B7" s="4"/>
      <c r="C7" s="172" t="s">
        <v>97</v>
      </c>
      <c r="D7" s="172"/>
      <c r="E7" s="172"/>
      <c r="F7" s="172"/>
      <c r="G7" s="172"/>
      <c r="H7" s="172"/>
      <c r="I7" s="172"/>
      <c r="J7" s="172"/>
      <c r="K7" s="172"/>
      <c r="L7" s="172"/>
      <c r="M7" s="172"/>
      <c r="N7" s="172"/>
      <c r="O7" s="172"/>
      <c r="P7" s="172"/>
      <c r="Q7" s="172"/>
      <c r="R7" s="172"/>
      <c r="S7" s="172"/>
      <c r="T7" s="173">
        <v>0</v>
      </c>
      <c r="U7" s="173"/>
      <c r="V7" s="173"/>
      <c r="W7" s="173"/>
      <c r="X7" s="174" t="e">
        <f>T7/T6</f>
        <v>#DIV/0!</v>
      </c>
      <c r="Y7" s="175"/>
      <c r="Z7" s="175"/>
      <c r="AA7" s="175"/>
      <c r="AF7" s="29"/>
      <c r="AG7" s="29"/>
      <c r="AH7" s="29"/>
      <c r="AI7" s="29"/>
      <c r="AJ7" s="29"/>
      <c r="AK7" s="29"/>
      <c r="AL7" s="29"/>
      <c r="AM7" s="29"/>
      <c r="AN7" s="29"/>
      <c r="AO7" s="29"/>
      <c r="AP7" s="29"/>
      <c r="AQ7" s="29"/>
      <c r="AR7" s="29"/>
      <c r="AS7" s="29"/>
      <c r="AT7" s="29"/>
      <c r="AU7" s="29"/>
      <c r="AV7" s="29"/>
      <c r="AW7" s="30"/>
    </row>
    <row r="8" spans="1:49" ht="7.5" customHeight="1" x14ac:dyDescent="0.2">
      <c r="A8" s="17"/>
      <c r="B8" s="4"/>
      <c r="C8" s="8"/>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ht="66" hidden="1" customHeight="1" x14ac:dyDescent="0.2">
      <c r="A9" s="17"/>
      <c r="B9" s="4"/>
      <c r="C9" s="167" t="s">
        <v>34</v>
      </c>
      <c r="D9" s="167"/>
      <c r="E9" s="167"/>
      <c r="F9" s="167"/>
      <c r="G9" s="167"/>
      <c r="H9" s="167"/>
      <c r="I9" s="167"/>
      <c r="J9" s="167"/>
      <c r="K9" s="167"/>
      <c r="L9" s="167"/>
      <c r="M9" s="167"/>
      <c r="N9" s="167"/>
      <c r="O9" s="167"/>
      <c r="P9" s="167"/>
      <c r="Q9" s="167"/>
      <c r="R9" s="167"/>
      <c r="S9" s="167"/>
      <c r="T9" s="167"/>
      <c r="U9" s="167"/>
      <c r="V9" s="167"/>
      <c r="W9" s="167"/>
      <c r="X9" s="167"/>
      <c r="Y9" s="167"/>
      <c r="Z9" s="167"/>
      <c r="AA9" s="167"/>
      <c r="AB9" s="29"/>
      <c r="AC9" s="29"/>
      <c r="AD9" s="29"/>
      <c r="AE9" s="29"/>
      <c r="AF9" s="29"/>
      <c r="AG9" s="29"/>
      <c r="AH9" s="29"/>
      <c r="AI9" s="29"/>
      <c r="AJ9" s="29"/>
      <c r="AK9" s="29"/>
      <c r="AL9" s="29"/>
      <c r="AM9" s="29"/>
      <c r="AN9" s="29"/>
      <c r="AO9" s="29"/>
      <c r="AP9" s="29"/>
      <c r="AQ9" s="29"/>
      <c r="AR9" s="29"/>
      <c r="AS9" s="29"/>
      <c r="AT9" s="29"/>
      <c r="AU9" s="29"/>
      <c r="AV9" s="29"/>
      <c r="AW9" s="30"/>
    </row>
    <row r="10" spans="1:49" ht="7.5" customHeight="1" x14ac:dyDescent="0.2">
      <c r="A10" s="17"/>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49" ht="17.25" customHeight="1" thickBot="1" x14ac:dyDescent="0.25">
      <c r="A11" s="17"/>
      <c r="B11" s="4"/>
      <c r="C11" s="181" t="s">
        <v>115</v>
      </c>
      <c r="D11" s="181"/>
      <c r="E11" s="181"/>
      <c r="F11" s="181"/>
      <c r="G11" s="181"/>
      <c r="H11" s="181"/>
      <c r="I11" s="181"/>
      <c r="J11" s="181"/>
      <c r="K11" s="181"/>
      <c r="L11" s="181"/>
      <c r="M11" s="181"/>
      <c r="N11" s="181"/>
      <c r="O11" s="181"/>
      <c r="P11" s="181"/>
      <c r="Q11" s="181"/>
      <c r="R11" s="181"/>
      <c r="S11" s="181"/>
      <c r="T11" s="181"/>
      <c r="U11" s="181"/>
      <c r="V11" s="181"/>
      <c r="W11" s="181"/>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spans="1:49" ht="13.5" thickBot="1" x14ac:dyDescent="0.25">
      <c r="A12" s="17"/>
      <c r="B12" s="4"/>
      <c r="C12" s="10"/>
      <c r="D12" s="1">
        <v>1</v>
      </c>
      <c r="E12" s="1">
        <v>2</v>
      </c>
      <c r="F12" s="1">
        <v>3</v>
      </c>
      <c r="G12" s="1">
        <v>4</v>
      </c>
      <c r="H12" s="1">
        <v>5</v>
      </c>
      <c r="I12" s="1">
        <v>6</v>
      </c>
      <c r="J12" s="1">
        <v>7</v>
      </c>
      <c r="K12" s="1">
        <v>8</v>
      </c>
      <c r="L12" s="1">
        <v>9</v>
      </c>
      <c r="M12" s="1">
        <v>10</v>
      </c>
      <c r="N12" s="1">
        <v>11</v>
      </c>
      <c r="O12" s="1">
        <v>12</v>
      </c>
      <c r="P12" s="1">
        <v>13</v>
      </c>
      <c r="Q12" s="1">
        <v>14</v>
      </c>
      <c r="R12" s="1">
        <v>15</v>
      </c>
      <c r="S12" s="1">
        <v>16</v>
      </c>
      <c r="T12" s="1">
        <v>17</v>
      </c>
      <c r="U12" s="1">
        <v>18</v>
      </c>
      <c r="V12" s="1">
        <v>19</v>
      </c>
      <c r="W12" s="1">
        <v>20</v>
      </c>
      <c r="X12" s="1">
        <v>21</v>
      </c>
      <c r="Y12" s="1">
        <v>22</v>
      </c>
      <c r="Z12" s="1">
        <v>23</v>
      </c>
      <c r="AA12" s="1">
        <v>24</v>
      </c>
      <c r="AB12" s="1">
        <v>25</v>
      </c>
      <c r="AC12" s="1">
        <v>26</v>
      </c>
      <c r="AD12" s="1">
        <v>27</v>
      </c>
      <c r="AE12" s="1">
        <v>28</v>
      </c>
      <c r="AF12" s="1">
        <v>29</v>
      </c>
      <c r="AG12" s="1">
        <v>30</v>
      </c>
      <c r="AH12" s="1">
        <v>31</v>
      </c>
      <c r="AI12" s="1">
        <v>32</v>
      </c>
      <c r="AJ12" s="1">
        <v>33</v>
      </c>
      <c r="AK12" s="1">
        <v>34</v>
      </c>
      <c r="AL12" s="1">
        <v>35</v>
      </c>
      <c r="AM12" s="1">
        <v>36</v>
      </c>
      <c r="AN12" s="1">
        <v>37</v>
      </c>
      <c r="AO12" s="1">
        <v>38</v>
      </c>
      <c r="AP12" s="1">
        <v>39</v>
      </c>
      <c r="AQ12" s="1">
        <v>40</v>
      </c>
      <c r="AR12" s="11"/>
      <c r="AS12" s="1" t="s">
        <v>3</v>
      </c>
      <c r="AT12" s="1" t="s">
        <v>0</v>
      </c>
      <c r="AU12" s="1"/>
      <c r="AV12" s="1" t="s">
        <v>2</v>
      </c>
      <c r="AW12" s="12"/>
    </row>
    <row r="13" spans="1:49" ht="13.5" customHeight="1" thickBot="1" x14ac:dyDescent="0.25">
      <c r="A13" s="176" t="s">
        <v>98</v>
      </c>
      <c r="B13" s="178" t="s">
        <v>99</v>
      </c>
      <c r="C13" s="76" t="s">
        <v>100</v>
      </c>
      <c r="D13" s="3"/>
      <c r="E13" s="2"/>
      <c r="F13" s="2"/>
      <c r="G13" s="2"/>
      <c r="H13" s="2"/>
      <c r="I13" s="2"/>
      <c r="J13" s="2"/>
      <c r="K13" s="2"/>
      <c r="L13" s="3"/>
      <c r="M13" s="2"/>
      <c r="N13" s="2"/>
      <c r="O13" s="3"/>
      <c r="P13" s="2"/>
      <c r="Q13" s="3"/>
      <c r="R13" s="2"/>
      <c r="S13" s="3"/>
      <c r="T13" s="2"/>
      <c r="U13" s="3"/>
      <c r="V13" s="2"/>
      <c r="W13" s="3"/>
      <c r="X13" s="2"/>
      <c r="Y13" s="3"/>
      <c r="Z13" s="2"/>
      <c r="AA13" s="3"/>
      <c r="AB13" s="2"/>
      <c r="AC13" s="3"/>
      <c r="AD13" s="2"/>
      <c r="AE13" s="3"/>
      <c r="AF13" s="2"/>
      <c r="AG13" s="3"/>
      <c r="AH13" s="2"/>
      <c r="AI13" s="3"/>
      <c r="AJ13" s="2"/>
      <c r="AK13" s="3"/>
      <c r="AL13" s="2"/>
      <c r="AM13" s="3"/>
      <c r="AN13" s="2"/>
      <c r="AO13" s="3"/>
      <c r="AP13" s="2"/>
      <c r="AQ13" s="3"/>
      <c r="AR13" s="2"/>
      <c r="AS13" s="13">
        <f>SUM(D13:AR17)</f>
        <v>0</v>
      </c>
      <c r="AT13" s="14">
        <f>SUM(D13:AQ13)</f>
        <v>0</v>
      </c>
      <c r="AU13" s="13"/>
      <c r="AV13" s="77" t="e">
        <f>AT13/AS13</f>
        <v>#DIV/0!</v>
      </c>
      <c r="AW13" s="182" t="str">
        <f>"S1a Systematische Schmerzeinschätzung; n="&amp;(T7)</f>
        <v>S1a Systematische Schmerzeinschätzung; n=0</v>
      </c>
    </row>
    <row r="14" spans="1:49" ht="13.5" thickBot="1" x14ac:dyDescent="0.25">
      <c r="A14" s="177"/>
      <c r="B14" s="178"/>
      <c r="C14" s="76" t="s">
        <v>101</v>
      </c>
      <c r="D14" s="3"/>
      <c r="E14" s="2"/>
      <c r="F14" s="2"/>
      <c r="G14" s="2"/>
      <c r="H14" s="3"/>
      <c r="I14" s="3"/>
      <c r="J14" s="3"/>
      <c r="K14" s="3"/>
      <c r="L14" s="2"/>
      <c r="M14" s="2"/>
      <c r="N14" s="2"/>
      <c r="O14" s="2"/>
      <c r="P14" s="2"/>
      <c r="Q14" s="3"/>
      <c r="R14" s="3"/>
      <c r="S14" s="3"/>
      <c r="T14" s="2"/>
      <c r="U14" s="2"/>
      <c r="V14" s="2"/>
      <c r="W14" s="2"/>
      <c r="X14" s="2"/>
      <c r="Y14" s="2"/>
      <c r="Z14" s="2"/>
      <c r="AA14" s="2"/>
      <c r="AB14" s="2"/>
      <c r="AC14" s="2"/>
      <c r="AD14" s="2"/>
      <c r="AE14" s="2"/>
      <c r="AF14" s="2"/>
      <c r="AG14" s="2"/>
      <c r="AH14" s="2"/>
      <c r="AI14" s="2"/>
      <c r="AJ14" s="2"/>
      <c r="AK14" s="2"/>
      <c r="AL14" s="2"/>
      <c r="AM14" s="2"/>
      <c r="AN14" s="2"/>
      <c r="AO14" s="2"/>
      <c r="AP14" s="2"/>
      <c r="AQ14" s="2"/>
      <c r="AR14" s="2"/>
      <c r="AS14" s="13">
        <f>SUM(D13:AR17)</f>
        <v>0</v>
      </c>
      <c r="AT14" s="14">
        <f t="shared" ref="AT14:AT17" si="0">SUM(D14:AQ14)</f>
        <v>0</v>
      </c>
      <c r="AU14" s="13"/>
      <c r="AV14" s="77" t="e">
        <f t="shared" ref="AV14:AV47" si="1">AT14/AS14</f>
        <v>#DIV/0!</v>
      </c>
      <c r="AW14" s="182"/>
    </row>
    <row r="15" spans="1:49" ht="13.5" thickBot="1" x14ac:dyDescent="0.25">
      <c r="A15" s="177"/>
      <c r="B15" s="178"/>
      <c r="C15" s="76" t="s">
        <v>102</v>
      </c>
      <c r="D15" s="2"/>
      <c r="E15" s="2"/>
      <c r="F15" s="2"/>
      <c r="G15" s="2"/>
      <c r="H15" s="2"/>
      <c r="I15" s="2"/>
      <c r="J15" s="2"/>
      <c r="K15" s="2"/>
      <c r="L15" s="2"/>
      <c r="M15" s="2"/>
      <c r="N15" s="2"/>
      <c r="O15" s="2"/>
      <c r="P15" s="2"/>
      <c r="Q15" s="3"/>
      <c r="R15" s="3"/>
      <c r="S15" s="3"/>
      <c r="T15" s="2"/>
      <c r="U15" s="2"/>
      <c r="V15" s="2"/>
      <c r="W15" s="2"/>
      <c r="X15" s="2"/>
      <c r="Y15" s="2"/>
      <c r="Z15" s="2"/>
      <c r="AA15" s="2"/>
      <c r="AB15" s="2"/>
      <c r="AC15" s="2"/>
      <c r="AD15" s="2"/>
      <c r="AE15" s="2"/>
      <c r="AF15" s="2"/>
      <c r="AG15" s="2"/>
      <c r="AH15" s="2"/>
      <c r="AI15" s="2"/>
      <c r="AJ15" s="2"/>
      <c r="AK15" s="2"/>
      <c r="AL15" s="2"/>
      <c r="AM15" s="2"/>
      <c r="AN15" s="2"/>
      <c r="AO15" s="2"/>
      <c r="AP15" s="2"/>
      <c r="AQ15" s="2"/>
      <c r="AR15" s="2"/>
      <c r="AS15" s="13">
        <f>SUM(D13:AR17)</f>
        <v>0</v>
      </c>
      <c r="AT15" s="14">
        <f t="shared" si="0"/>
        <v>0</v>
      </c>
      <c r="AU15" s="13"/>
      <c r="AV15" s="77" t="e">
        <f t="shared" si="1"/>
        <v>#DIV/0!</v>
      </c>
      <c r="AW15" s="182"/>
    </row>
    <row r="16" spans="1:49" ht="13.5" thickBot="1" x14ac:dyDescent="0.25">
      <c r="A16" s="177"/>
      <c r="B16" s="178"/>
      <c r="C16" s="76" t="s">
        <v>103</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13">
        <f>SUM(D13:AR17)</f>
        <v>0</v>
      </c>
      <c r="AT16" s="14">
        <f t="shared" si="0"/>
        <v>0</v>
      </c>
      <c r="AU16" s="13"/>
      <c r="AV16" s="77" t="e">
        <f t="shared" si="1"/>
        <v>#DIV/0!</v>
      </c>
      <c r="AW16" s="182"/>
    </row>
    <row r="17" spans="1:49" ht="13.5" thickBot="1" x14ac:dyDescent="0.25">
      <c r="A17" s="177"/>
      <c r="B17" s="179"/>
      <c r="C17" s="78" t="s">
        <v>104</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80">
        <f>SUM(D13:AR17)</f>
        <v>0</v>
      </c>
      <c r="AT17" s="81">
        <f t="shared" si="0"/>
        <v>0</v>
      </c>
      <c r="AU17" s="80"/>
      <c r="AV17" s="82" t="e">
        <f t="shared" si="1"/>
        <v>#DIV/0!</v>
      </c>
      <c r="AW17" s="183"/>
    </row>
    <row r="18" spans="1:49" ht="13.5" customHeight="1" thickTop="1" thickBot="1" x14ac:dyDescent="0.25">
      <c r="A18" s="177"/>
      <c r="B18" s="180" t="s">
        <v>105</v>
      </c>
      <c r="C18" s="83" t="s">
        <v>100</v>
      </c>
      <c r="D18" s="3"/>
      <c r="E18" s="2"/>
      <c r="F18" s="2"/>
      <c r="G18" s="2"/>
      <c r="H18" s="2"/>
      <c r="I18" s="2"/>
      <c r="J18" s="2"/>
      <c r="K18" s="2"/>
      <c r="L18" s="3"/>
      <c r="M18" s="2"/>
      <c r="N18" s="2"/>
      <c r="O18" s="3"/>
      <c r="P18" s="2"/>
      <c r="Q18" s="3"/>
      <c r="R18" s="2"/>
      <c r="S18" s="3"/>
      <c r="T18" s="2"/>
      <c r="U18" s="3"/>
      <c r="V18" s="2"/>
      <c r="W18" s="3"/>
      <c r="X18" s="85"/>
      <c r="Y18" s="84"/>
      <c r="Z18" s="85"/>
      <c r="AA18" s="84"/>
      <c r="AB18" s="85"/>
      <c r="AC18" s="84"/>
      <c r="AD18" s="85"/>
      <c r="AE18" s="84"/>
      <c r="AF18" s="85"/>
      <c r="AG18" s="84"/>
      <c r="AH18" s="85"/>
      <c r="AI18" s="84"/>
      <c r="AJ18" s="85"/>
      <c r="AK18" s="84"/>
      <c r="AL18" s="85"/>
      <c r="AM18" s="84"/>
      <c r="AN18" s="85"/>
      <c r="AO18" s="84"/>
      <c r="AP18" s="85"/>
      <c r="AQ18" s="84"/>
      <c r="AR18" s="85"/>
      <c r="AS18" s="86">
        <f>SUM(D18:AR22)</f>
        <v>0</v>
      </c>
      <c r="AT18" s="87">
        <f>SUM(D18:AQ18)</f>
        <v>0</v>
      </c>
      <c r="AU18" s="86"/>
      <c r="AV18" s="88" t="e">
        <f t="shared" si="1"/>
        <v>#DIV/0!</v>
      </c>
      <c r="AW18" s="184" t="str">
        <f>"S2b Planung und Koordination Maßnahmen; n="&amp;(T7)</f>
        <v>S2b Planung und Koordination Maßnahmen; n=0</v>
      </c>
    </row>
    <row r="19" spans="1:49" ht="13.5" thickBot="1" x14ac:dyDescent="0.25">
      <c r="A19" s="177"/>
      <c r="B19" s="178"/>
      <c r="C19" s="76" t="s">
        <v>101</v>
      </c>
      <c r="D19" s="3"/>
      <c r="E19" s="2"/>
      <c r="F19" s="2"/>
      <c r="G19" s="2"/>
      <c r="H19" s="3"/>
      <c r="I19" s="3"/>
      <c r="J19" s="3"/>
      <c r="K19" s="3"/>
      <c r="L19" s="2"/>
      <c r="M19" s="2"/>
      <c r="N19" s="2"/>
      <c r="O19" s="2"/>
      <c r="P19" s="2"/>
      <c r="Q19" s="3"/>
      <c r="R19" s="3"/>
      <c r="S19" s="3"/>
      <c r="T19" s="2"/>
      <c r="U19" s="2"/>
      <c r="V19" s="2"/>
      <c r="W19" s="2"/>
      <c r="X19" s="2"/>
      <c r="Y19" s="2"/>
      <c r="Z19" s="2"/>
      <c r="AA19" s="2"/>
      <c r="AB19" s="2"/>
      <c r="AC19" s="2"/>
      <c r="AD19" s="2"/>
      <c r="AE19" s="2"/>
      <c r="AF19" s="2"/>
      <c r="AG19" s="2"/>
      <c r="AH19" s="2"/>
      <c r="AI19" s="2"/>
      <c r="AJ19" s="2"/>
      <c r="AK19" s="2"/>
      <c r="AL19" s="2"/>
      <c r="AM19" s="2"/>
      <c r="AN19" s="2"/>
      <c r="AO19" s="2"/>
      <c r="AP19" s="2"/>
      <c r="AQ19" s="2"/>
      <c r="AR19" s="2"/>
      <c r="AS19" s="13">
        <f>SUM(D18:AR22)</f>
        <v>0</v>
      </c>
      <c r="AT19" s="14">
        <f t="shared" ref="AT19:AT22" si="2">SUM(D19:AQ19)</f>
        <v>0</v>
      </c>
      <c r="AU19" s="13"/>
      <c r="AV19" s="77" t="e">
        <f t="shared" si="1"/>
        <v>#DIV/0!</v>
      </c>
      <c r="AW19" s="182"/>
    </row>
    <row r="20" spans="1:49" ht="13.5" thickBot="1" x14ac:dyDescent="0.25">
      <c r="A20" s="177"/>
      <c r="B20" s="178"/>
      <c r="C20" s="76" t="s">
        <v>102</v>
      </c>
      <c r="D20" s="2"/>
      <c r="E20" s="2"/>
      <c r="F20" s="2"/>
      <c r="G20" s="2"/>
      <c r="H20" s="2"/>
      <c r="I20" s="2"/>
      <c r="J20" s="2"/>
      <c r="K20" s="2"/>
      <c r="L20" s="2"/>
      <c r="M20" s="2"/>
      <c r="N20" s="2"/>
      <c r="O20" s="2"/>
      <c r="P20" s="2"/>
      <c r="Q20" s="3"/>
      <c r="R20" s="3"/>
      <c r="S20" s="3"/>
      <c r="T20" s="2"/>
      <c r="U20" s="2"/>
      <c r="V20" s="2"/>
      <c r="W20" s="2"/>
      <c r="X20" s="2"/>
      <c r="Y20" s="2"/>
      <c r="Z20" s="2"/>
      <c r="AA20" s="2"/>
      <c r="AB20" s="2"/>
      <c r="AC20" s="2"/>
      <c r="AD20" s="2"/>
      <c r="AE20" s="2"/>
      <c r="AF20" s="2"/>
      <c r="AG20" s="2"/>
      <c r="AH20" s="2"/>
      <c r="AI20" s="2"/>
      <c r="AJ20" s="2"/>
      <c r="AK20" s="2"/>
      <c r="AL20" s="2"/>
      <c r="AM20" s="2"/>
      <c r="AN20" s="2"/>
      <c r="AO20" s="2"/>
      <c r="AP20" s="2"/>
      <c r="AQ20" s="2"/>
      <c r="AR20" s="2"/>
      <c r="AS20" s="13">
        <f>SUM(D18:AR22)</f>
        <v>0</v>
      </c>
      <c r="AT20" s="14">
        <f t="shared" si="2"/>
        <v>0</v>
      </c>
      <c r="AU20" s="13"/>
      <c r="AV20" s="77" t="e">
        <f t="shared" si="1"/>
        <v>#DIV/0!</v>
      </c>
      <c r="AW20" s="182"/>
    </row>
    <row r="21" spans="1:49" ht="13.5" thickBot="1" x14ac:dyDescent="0.25">
      <c r="A21" s="177"/>
      <c r="B21" s="178"/>
      <c r="C21" s="76" t="s">
        <v>103</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13">
        <f>SUM(D18:AR22)</f>
        <v>0</v>
      </c>
      <c r="AT21" s="14">
        <f t="shared" si="2"/>
        <v>0</v>
      </c>
      <c r="AU21" s="13"/>
      <c r="AV21" s="77" t="e">
        <f t="shared" si="1"/>
        <v>#DIV/0!</v>
      </c>
      <c r="AW21" s="182"/>
    </row>
    <row r="22" spans="1:49" ht="13.5" thickBot="1" x14ac:dyDescent="0.25">
      <c r="A22" s="177"/>
      <c r="B22" s="179"/>
      <c r="C22" s="78" t="s">
        <v>104</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80">
        <f>SUM(D18:AR22)</f>
        <v>0</v>
      </c>
      <c r="AT22" s="81">
        <f t="shared" si="2"/>
        <v>0</v>
      </c>
      <c r="AU22" s="80"/>
      <c r="AV22" s="82" t="e">
        <f t="shared" si="1"/>
        <v>#DIV/0!</v>
      </c>
      <c r="AW22" s="183"/>
    </row>
    <row r="23" spans="1:49" ht="13.5" customHeight="1" thickTop="1" thickBot="1" x14ac:dyDescent="0.25">
      <c r="A23" s="177"/>
      <c r="B23" s="180" t="s">
        <v>106</v>
      </c>
      <c r="C23" s="83" t="s">
        <v>100</v>
      </c>
      <c r="D23" s="3"/>
      <c r="E23" s="2"/>
      <c r="F23" s="2"/>
      <c r="G23" s="2"/>
      <c r="H23" s="2"/>
      <c r="I23" s="2"/>
      <c r="J23" s="2"/>
      <c r="K23" s="2"/>
      <c r="L23" s="3"/>
      <c r="M23" s="2"/>
      <c r="N23" s="2"/>
      <c r="O23" s="3"/>
      <c r="P23" s="2"/>
      <c r="Q23" s="3"/>
      <c r="R23" s="2"/>
      <c r="S23" s="3"/>
      <c r="T23" s="2"/>
      <c r="U23" s="3"/>
      <c r="V23" s="2"/>
      <c r="W23" s="3"/>
      <c r="X23" s="85"/>
      <c r="Y23" s="84"/>
      <c r="Z23" s="85"/>
      <c r="AA23" s="84"/>
      <c r="AB23" s="85"/>
      <c r="AC23" s="84"/>
      <c r="AD23" s="85"/>
      <c r="AE23" s="84"/>
      <c r="AF23" s="85"/>
      <c r="AG23" s="84"/>
      <c r="AH23" s="85"/>
      <c r="AI23" s="84"/>
      <c r="AJ23" s="85"/>
      <c r="AK23" s="84"/>
      <c r="AL23" s="85"/>
      <c r="AM23" s="84"/>
      <c r="AN23" s="85"/>
      <c r="AO23" s="84"/>
      <c r="AP23" s="85"/>
      <c r="AQ23" s="84"/>
      <c r="AR23" s="85"/>
      <c r="AS23" s="86">
        <f>SUM(D23:AR27)</f>
        <v>0</v>
      </c>
      <c r="AT23" s="87">
        <f>SUM(D23:AQ23)</f>
        <v>0</v>
      </c>
      <c r="AU23" s="86"/>
      <c r="AV23" s="88" t="e">
        <f t="shared" si="1"/>
        <v>#DIV/0!</v>
      </c>
      <c r="AW23" s="184" t="str">
        <f>"S3a Information, Schulung und Beratung; n="&amp;(T7)</f>
        <v>S3a Information, Schulung und Beratung; n=0</v>
      </c>
    </row>
    <row r="24" spans="1:49" ht="13.5" thickBot="1" x14ac:dyDescent="0.25">
      <c r="A24" s="177"/>
      <c r="B24" s="178"/>
      <c r="C24" s="76" t="s">
        <v>101</v>
      </c>
      <c r="D24" s="3"/>
      <c r="E24" s="2"/>
      <c r="F24" s="2"/>
      <c r="G24" s="2"/>
      <c r="H24" s="3"/>
      <c r="I24" s="3"/>
      <c r="J24" s="3"/>
      <c r="K24" s="3"/>
      <c r="L24" s="2"/>
      <c r="M24" s="2"/>
      <c r="N24" s="2"/>
      <c r="O24" s="2"/>
      <c r="P24" s="2"/>
      <c r="Q24" s="3"/>
      <c r="R24" s="3"/>
      <c r="S24" s="3"/>
      <c r="T24" s="2"/>
      <c r="U24" s="2"/>
      <c r="V24" s="2"/>
      <c r="W24" s="2"/>
      <c r="X24" s="2"/>
      <c r="Y24" s="2"/>
      <c r="Z24" s="2"/>
      <c r="AA24" s="2"/>
      <c r="AB24" s="2"/>
      <c r="AC24" s="2"/>
      <c r="AD24" s="2"/>
      <c r="AE24" s="2"/>
      <c r="AF24" s="2"/>
      <c r="AG24" s="2"/>
      <c r="AH24" s="2"/>
      <c r="AI24" s="2"/>
      <c r="AJ24" s="2"/>
      <c r="AK24" s="2"/>
      <c r="AL24" s="2"/>
      <c r="AM24" s="2"/>
      <c r="AN24" s="2"/>
      <c r="AO24" s="2"/>
      <c r="AP24" s="2"/>
      <c r="AQ24" s="2"/>
      <c r="AR24" s="2"/>
      <c r="AS24" s="13">
        <f>SUM(D23:AR27)</f>
        <v>0</v>
      </c>
      <c r="AT24" s="14">
        <f t="shared" ref="AT24:AT27" si="3">SUM(D24:AQ24)</f>
        <v>0</v>
      </c>
      <c r="AU24" s="13"/>
      <c r="AV24" s="77" t="e">
        <f t="shared" si="1"/>
        <v>#DIV/0!</v>
      </c>
      <c r="AW24" s="182"/>
    </row>
    <row r="25" spans="1:49" ht="13.5" thickBot="1" x14ac:dyDescent="0.25">
      <c r="A25" s="177"/>
      <c r="B25" s="178"/>
      <c r="C25" s="76" t="s">
        <v>102</v>
      </c>
      <c r="D25" s="2"/>
      <c r="E25" s="2"/>
      <c r="F25" s="2"/>
      <c r="G25" s="2"/>
      <c r="H25" s="2"/>
      <c r="I25" s="2"/>
      <c r="J25" s="2"/>
      <c r="K25" s="2"/>
      <c r="L25" s="2"/>
      <c r="M25" s="2"/>
      <c r="N25" s="2"/>
      <c r="O25" s="2"/>
      <c r="P25" s="2"/>
      <c r="Q25" s="3"/>
      <c r="R25" s="3"/>
      <c r="S25" s="3"/>
      <c r="T25" s="2"/>
      <c r="U25" s="2"/>
      <c r="V25" s="2"/>
      <c r="W25" s="2"/>
      <c r="X25" s="2"/>
      <c r="Y25" s="2"/>
      <c r="Z25" s="2"/>
      <c r="AA25" s="2"/>
      <c r="AB25" s="2"/>
      <c r="AC25" s="2"/>
      <c r="AD25" s="2"/>
      <c r="AE25" s="2"/>
      <c r="AF25" s="2"/>
      <c r="AG25" s="2"/>
      <c r="AH25" s="2"/>
      <c r="AI25" s="2"/>
      <c r="AJ25" s="2"/>
      <c r="AK25" s="2"/>
      <c r="AL25" s="2"/>
      <c r="AM25" s="2"/>
      <c r="AN25" s="2"/>
      <c r="AO25" s="2"/>
      <c r="AP25" s="2"/>
      <c r="AQ25" s="2"/>
      <c r="AR25" s="2"/>
      <c r="AS25" s="13">
        <f>SUM(D23:AR27)</f>
        <v>0</v>
      </c>
      <c r="AT25" s="14">
        <f t="shared" si="3"/>
        <v>0</v>
      </c>
      <c r="AU25" s="13"/>
      <c r="AV25" s="77" t="e">
        <f t="shared" si="1"/>
        <v>#DIV/0!</v>
      </c>
      <c r="AW25" s="182"/>
    </row>
    <row r="26" spans="1:49" ht="13.5" thickBot="1" x14ac:dyDescent="0.25">
      <c r="A26" s="177"/>
      <c r="B26" s="178"/>
      <c r="C26" s="76" t="s">
        <v>103</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13">
        <f>SUM(D23:AR27)</f>
        <v>0</v>
      </c>
      <c r="AT26" s="14">
        <f t="shared" si="3"/>
        <v>0</v>
      </c>
      <c r="AU26" s="13"/>
      <c r="AV26" s="77" t="e">
        <f t="shared" si="1"/>
        <v>#DIV/0!</v>
      </c>
      <c r="AW26" s="182"/>
    </row>
    <row r="27" spans="1:49" ht="13.5" thickBot="1" x14ac:dyDescent="0.25">
      <c r="A27" s="177"/>
      <c r="B27" s="179"/>
      <c r="C27" s="78" t="s">
        <v>104</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80">
        <f>SUM(D23:AR27)</f>
        <v>0</v>
      </c>
      <c r="AT27" s="81">
        <f t="shared" si="3"/>
        <v>0</v>
      </c>
      <c r="AU27" s="80"/>
      <c r="AV27" s="82" t="e">
        <f t="shared" si="1"/>
        <v>#DIV/0!</v>
      </c>
      <c r="AW27" s="183"/>
    </row>
    <row r="28" spans="1:49" ht="13.5" customHeight="1" thickTop="1" thickBot="1" x14ac:dyDescent="0.25">
      <c r="A28" s="177"/>
      <c r="B28" s="180" t="s">
        <v>107</v>
      </c>
      <c r="C28" s="83" t="s">
        <v>100</v>
      </c>
      <c r="D28" s="3"/>
      <c r="E28" s="2"/>
      <c r="F28" s="2"/>
      <c r="G28" s="2"/>
      <c r="H28" s="2"/>
      <c r="I28" s="2"/>
      <c r="J28" s="2"/>
      <c r="K28" s="2"/>
      <c r="L28" s="3"/>
      <c r="M28" s="2"/>
      <c r="N28" s="2"/>
      <c r="O28" s="3"/>
      <c r="P28" s="2"/>
      <c r="Q28" s="3"/>
      <c r="R28" s="2"/>
      <c r="S28" s="3"/>
      <c r="T28" s="2"/>
      <c r="U28" s="3"/>
      <c r="V28" s="2"/>
      <c r="W28" s="3"/>
      <c r="X28" s="85"/>
      <c r="Y28" s="84"/>
      <c r="Z28" s="85"/>
      <c r="AA28" s="84"/>
      <c r="AB28" s="85"/>
      <c r="AC28" s="84"/>
      <c r="AD28" s="85"/>
      <c r="AE28" s="84"/>
      <c r="AF28" s="85"/>
      <c r="AG28" s="84"/>
      <c r="AH28" s="85"/>
      <c r="AI28" s="84"/>
      <c r="AJ28" s="85"/>
      <c r="AK28" s="84"/>
      <c r="AL28" s="85"/>
      <c r="AM28" s="84"/>
      <c r="AN28" s="85"/>
      <c r="AO28" s="84"/>
      <c r="AP28" s="85"/>
      <c r="AQ28" s="84"/>
      <c r="AR28" s="85"/>
      <c r="AS28" s="86">
        <f>SUM(D28:AR32)</f>
        <v>0</v>
      </c>
      <c r="AT28" s="87">
        <f>SUM(D28:AQ28)</f>
        <v>0</v>
      </c>
      <c r="AU28" s="86"/>
      <c r="AV28" s="88" t="e">
        <f t="shared" si="1"/>
        <v>#DIV/0!</v>
      </c>
      <c r="AW28" s="184" t="str">
        <f>"S4a (a) Medikamentöse Maßnahmen; n="&amp;(T7)</f>
        <v>S4a (a) Medikamentöse Maßnahmen; n=0</v>
      </c>
    </row>
    <row r="29" spans="1:49" ht="13.5" thickBot="1" x14ac:dyDescent="0.25">
      <c r="A29" s="177"/>
      <c r="B29" s="178"/>
      <c r="C29" s="76" t="s">
        <v>101</v>
      </c>
      <c r="D29" s="3"/>
      <c r="E29" s="2"/>
      <c r="F29" s="2"/>
      <c r="G29" s="2"/>
      <c r="H29" s="3"/>
      <c r="I29" s="3"/>
      <c r="J29" s="3"/>
      <c r="K29" s="3"/>
      <c r="L29" s="2"/>
      <c r="M29" s="2"/>
      <c r="N29" s="2"/>
      <c r="O29" s="2"/>
      <c r="P29" s="2"/>
      <c r="Q29" s="3"/>
      <c r="R29" s="3"/>
      <c r="S29" s="3"/>
      <c r="T29" s="2"/>
      <c r="U29" s="2"/>
      <c r="V29" s="2"/>
      <c r="W29" s="2"/>
      <c r="X29" s="2"/>
      <c r="Y29" s="2"/>
      <c r="Z29" s="2"/>
      <c r="AA29" s="2"/>
      <c r="AB29" s="2"/>
      <c r="AC29" s="2"/>
      <c r="AD29" s="2"/>
      <c r="AE29" s="2"/>
      <c r="AF29" s="2"/>
      <c r="AG29" s="2"/>
      <c r="AH29" s="2"/>
      <c r="AI29" s="2"/>
      <c r="AJ29" s="2"/>
      <c r="AK29" s="2"/>
      <c r="AL29" s="2"/>
      <c r="AM29" s="2"/>
      <c r="AN29" s="2"/>
      <c r="AO29" s="2"/>
      <c r="AP29" s="2"/>
      <c r="AQ29" s="2"/>
      <c r="AR29" s="2"/>
      <c r="AS29" s="13">
        <f>SUM(D28:AR32)</f>
        <v>0</v>
      </c>
      <c r="AT29" s="14">
        <f t="shared" ref="AT29:AT32" si="4">SUM(D29:AQ29)</f>
        <v>0</v>
      </c>
      <c r="AU29" s="13"/>
      <c r="AV29" s="77" t="e">
        <f t="shared" si="1"/>
        <v>#DIV/0!</v>
      </c>
      <c r="AW29" s="182"/>
    </row>
    <row r="30" spans="1:49" ht="13.5" thickBot="1" x14ac:dyDescent="0.25">
      <c r="A30" s="177"/>
      <c r="B30" s="178"/>
      <c r="C30" s="76" t="s">
        <v>102</v>
      </c>
      <c r="D30" s="2"/>
      <c r="E30" s="2"/>
      <c r="F30" s="2"/>
      <c r="G30" s="2"/>
      <c r="H30" s="2"/>
      <c r="I30" s="2"/>
      <c r="J30" s="2"/>
      <c r="K30" s="2"/>
      <c r="L30" s="2"/>
      <c r="M30" s="2"/>
      <c r="N30" s="2"/>
      <c r="O30" s="2"/>
      <c r="P30" s="2"/>
      <c r="Q30" s="3"/>
      <c r="R30" s="3"/>
      <c r="S30" s="3"/>
      <c r="T30" s="2"/>
      <c r="U30" s="2"/>
      <c r="V30" s="2"/>
      <c r="W30" s="2"/>
      <c r="X30" s="2"/>
      <c r="Y30" s="2"/>
      <c r="Z30" s="2"/>
      <c r="AA30" s="2"/>
      <c r="AB30" s="2"/>
      <c r="AC30" s="2"/>
      <c r="AD30" s="2"/>
      <c r="AE30" s="2"/>
      <c r="AF30" s="2"/>
      <c r="AG30" s="2"/>
      <c r="AH30" s="2"/>
      <c r="AI30" s="2"/>
      <c r="AJ30" s="2"/>
      <c r="AK30" s="2"/>
      <c r="AL30" s="2"/>
      <c r="AM30" s="2"/>
      <c r="AN30" s="2"/>
      <c r="AO30" s="2"/>
      <c r="AP30" s="2"/>
      <c r="AQ30" s="2"/>
      <c r="AR30" s="2"/>
      <c r="AS30" s="13">
        <f>SUM(D28:AR32)</f>
        <v>0</v>
      </c>
      <c r="AT30" s="14">
        <f t="shared" si="4"/>
        <v>0</v>
      </c>
      <c r="AU30" s="13"/>
      <c r="AV30" s="77" t="e">
        <f t="shared" si="1"/>
        <v>#DIV/0!</v>
      </c>
      <c r="AW30" s="182"/>
    </row>
    <row r="31" spans="1:49" ht="13.5" thickBot="1" x14ac:dyDescent="0.25">
      <c r="A31" s="177"/>
      <c r="B31" s="178"/>
      <c r="C31" s="76" t="s">
        <v>103</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13">
        <f>SUM(D28:AR32)</f>
        <v>0</v>
      </c>
      <c r="AT31" s="14">
        <f t="shared" si="4"/>
        <v>0</v>
      </c>
      <c r="AU31" s="13"/>
      <c r="AV31" s="77" t="e">
        <f t="shared" si="1"/>
        <v>#DIV/0!</v>
      </c>
      <c r="AW31" s="182"/>
    </row>
    <row r="32" spans="1:49" ht="13.5" thickBot="1" x14ac:dyDescent="0.25">
      <c r="A32" s="177"/>
      <c r="B32" s="179"/>
      <c r="C32" s="78" t="s">
        <v>104</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80">
        <f>SUM(D28:AR32)</f>
        <v>0</v>
      </c>
      <c r="AT32" s="81">
        <f t="shared" si="4"/>
        <v>0</v>
      </c>
      <c r="AU32" s="80"/>
      <c r="AV32" s="82" t="e">
        <f t="shared" si="1"/>
        <v>#DIV/0!</v>
      </c>
      <c r="AW32" s="183"/>
    </row>
    <row r="33" spans="1:49" ht="13.5" customHeight="1" thickTop="1" thickBot="1" x14ac:dyDescent="0.25">
      <c r="A33" s="177"/>
      <c r="B33" s="180" t="s">
        <v>108</v>
      </c>
      <c r="C33" s="83" t="s">
        <v>100</v>
      </c>
      <c r="D33" s="3"/>
      <c r="E33" s="2"/>
      <c r="F33" s="2"/>
      <c r="G33" s="2"/>
      <c r="H33" s="2"/>
      <c r="I33" s="2"/>
      <c r="J33" s="2"/>
      <c r="K33" s="2"/>
      <c r="L33" s="3"/>
      <c r="M33" s="2"/>
      <c r="N33" s="2"/>
      <c r="O33" s="3"/>
      <c r="P33" s="2"/>
      <c r="Q33" s="3"/>
      <c r="R33" s="2"/>
      <c r="S33" s="3"/>
      <c r="T33" s="2"/>
      <c r="U33" s="3"/>
      <c r="V33" s="2"/>
      <c r="W33" s="3"/>
      <c r="X33" s="85"/>
      <c r="Y33" s="84"/>
      <c r="Z33" s="85"/>
      <c r="AA33" s="84"/>
      <c r="AB33" s="85"/>
      <c r="AC33" s="84"/>
      <c r="AD33" s="85"/>
      <c r="AE33" s="84"/>
      <c r="AF33" s="85"/>
      <c r="AG33" s="84"/>
      <c r="AH33" s="85"/>
      <c r="AI33" s="84"/>
      <c r="AJ33" s="85"/>
      <c r="AK33" s="84"/>
      <c r="AL33" s="85"/>
      <c r="AM33" s="84"/>
      <c r="AN33" s="85"/>
      <c r="AO33" s="84"/>
      <c r="AP33" s="85"/>
      <c r="AQ33" s="84"/>
      <c r="AR33" s="85"/>
      <c r="AS33" s="86">
        <f>SUM(D33:AR37)</f>
        <v>0</v>
      </c>
      <c r="AT33" s="87">
        <f>SUM(D33:AQ33)</f>
        <v>0</v>
      </c>
      <c r="AU33" s="86"/>
      <c r="AV33" s="88" t="e">
        <f t="shared" si="1"/>
        <v>#DIV/0!</v>
      </c>
      <c r="AW33" s="184" t="str">
        <f>"S4a (b) Nebenwirkungsmanagement; n="&amp;(T7)</f>
        <v>S4a (b) Nebenwirkungsmanagement; n=0</v>
      </c>
    </row>
    <row r="34" spans="1:49" ht="13.5" thickBot="1" x14ac:dyDescent="0.25">
      <c r="A34" s="177"/>
      <c r="B34" s="178"/>
      <c r="C34" s="76" t="s">
        <v>101</v>
      </c>
      <c r="D34" s="3"/>
      <c r="E34" s="2"/>
      <c r="F34" s="2"/>
      <c r="G34" s="2"/>
      <c r="H34" s="3"/>
      <c r="I34" s="3"/>
      <c r="J34" s="3"/>
      <c r="K34" s="3"/>
      <c r="L34" s="2"/>
      <c r="M34" s="2"/>
      <c r="N34" s="2"/>
      <c r="O34" s="2"/>
      <c r="P34" s="2"/>
      <c r="Q34" s="3"/>
      <c r="R34" s="3"/>
      <c r="S34" s="3"/>
      <c r="T34" s="2"/>
      <c r="U34" s="2"/>
      <c r="V34" s="2"/>
      <c r="W34" s="2"/>
      <c r="X34" s="2"/>
      <c r="Y34" s="2"/>
      <c r="Z34" s="2"/>
      <c r="AA34" s="2"/>
      <c r="AB34" s="2"/>
      <c r="AC34" s="2"/>
      <c r="AD34" s="2"/>
      <c r="AE34" s="2"/>
      <c r="AF34" s="2"/>
      <c r="AG34" s="2"/>
      <c r="AH34" s="2"/>
      <c r="AI34" s="2"/>
      <c r="AJ34" s="2"/>
      <c r="AK34" s="2"/>
      <c r="AL34" s="2"/>
      <c r="AM34" s="2"/>
      <c r="AN34" s="2"/>
      <c r="AO34" s="2"/>
      <c r="AP34" s="2"/>
      <c r="AQ34" s="2"/>
      <c r="AR34" s="2"/>
      <c r="AS34" s="13">
        <f>SUM(D33:AR37)</f>
        <v>0</v>
      </c>
      <c r="AT34" s="14">
        <f t="shared" ref="AT34:AT37" si="5">SUM(D34:AQ34)</f>
        <v>0</v>
      </c>
      <c r="AU34" s="13"/>
      <c r="AV34" s="77" t="e">
        <f t="shared" si="1"/>
        <v>#DIV/0!</v>
      </c>
      <c r="AW34" s="182"/>
    </row>
    <row r="35" spans="1:49" ht="13.5" thickBot="1" x14ac:dyDescent="0.25">
      <c r="A35" s="177"/>
      <c r="B35" s="178"/>
      <c r="C35" s="76" t="s">
        <v>102</v>
      </c>
      <c r="D35" s="2"/>
      <c r="E35" s="2"/>
      <c r="F35" s="2"/>
      <c r="G35" s="2"/>
      <c r="H35" s="2"/>
      <c r="I35" s="2"/>
      <c r="J35" s="2"/>
      <c r="K35" s="2"/>
      <c r="L35" s="2"/>
      <c r="M35" s="2"/>
      <c r="N35" s="2"/>
      <c r="O35" s="2"/>
      <c r="P35" s="2"/>
      <c r="Q35" s="3"/>
      <c r="R35" s="3"/>
      <c r="S35" s="3"/>
      <c r="T35" s="2"/>
      <c r="U35" s="2"/>
      <c r="V35" s="2"/>
      <c r="W35" s="2"/>
      <c r="X35" s="2"/>
      <c r="Y35" s="2"/>
      <c r="Z35" s="2"/>
      <c r="AA35" s="2"/>
      <c r="AB35" s="2"/>
      <c r="AC35" s="2"/>
      <c r="AD35" s="2"/>
      <c r="AE35" s="2"/>
      <c r="AF35" s="2"/>
      <c r="AG35" s="2"/>
      <c r="AH35" s="2"/>
      <c r="AI35" s="2"/>
      <c r="AJ35" s="2"/>
      <c r="AK35" s="2"/>
      <c r="AL35" s="2"/>
      <c r="AM35" s="2"/>
      <c r="AN35" s="2"/>
      <c r="AO35" s="2"/>
      <c r="AP35" s="2"/>
      <c r="AQ35" s="2"/>
      <c r="AR35" s="2"/>
      <c r="AS35" s="13">
        <f>SUM(D33:AR37)</f>
        <v>0</v>
      </c>
      <c r="AT35" s="14">
        <f t="shared" si="5"/>
        <v>0</v>
      </c>
      <c r="AU35" s="13"/>
      <c r="AV35" s="77" t="e">
        <f t="shared" si="1"/>
        <v>#DIV/0!</v>
      </c>
      <c r="AW35" s="182"/>
    </row>
    <row r="36" spans="1:49" ht="13.5" thickBot="1" x14ac:dyDescent="0.25">
      <c r="A36" s="177"/>
      <c r="B36" s="178"/>
      <c r="C36" s="76" t="s">
        <v>103</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13">
        <f>SUM(D33:AR37)</f>
        <v>0</v>
      </c>
      <c r="AT36" s="14">
        <f t="shared" si="5"/>
        <v>0</v>
      </c>
      <c r="AU36" s="13"/>
      <c r="AV36" s="77" t="e">
        <f t="shared" si="1"/>
        <v>#DIV/0!</v>
      </c>
      <c r="AW36" s="182"/>
    </row>
    <row r="37" spans="1:49" ht="13.5" thickBot="1" x14ac:dyDescent="0.25">
      <c r="A37" s="177"/>
      <c r="B37" s="179"/>
      <c r="C37" s="78" t="s">
        <v>104</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80">
        <f>SUM(D33:AR37)</f>
        <v>0</v>
      </c>
      <c r="AT37" s="81">
        <f t="shared" si="5"/>
        <v>0</v>
      </c>
      <c r="AU37" s="80"/>
      <c r="AV37" s="82" t="e">
        <f t="shared" si="1"/>
        <v>#DIV/0!</v>
      </c>
      <c r="AW37" s="183"/>
    </row>
    <row r="38" spans="1:49" ht="13.5" customHeight="1" thickTop="1" thickBot="1" x14ac:dyDescent="0.25">
      <c r="A38" s="177"/>
      <c r="B38" s="180" t="s">
        <v>109</v>
      </c>
      <c r="C38" s="83" t="s">
        <v>100</v>
      </c>
      <c r="D38" s="3"/>
      <c r="E38" s="2"/>
      <c r="F38" s="2"/>
      <c r="G38" s="2"/>
      <c r="H38" s="2"/>
      <c r="I38" s="2"/>
      <c r="J38" s="2"/>
      <c r="K38" s="2"/>
      <c r="L38" s="3"/>
      <c r="M38" s="2"/>
      <c r="N38" s="2"/>
      <c r="O38" s="3"/>
      <c r="P38" s="2"/>
      <c r="Q38" s="3"/>
      <c r="R38" s="2"/>
      <c r="S38" s="3"/>
      <c r="T38" s="2"/>
      <c r="U38" s="3"/>
      <c r="V38" s="2"/>
      <c r="W38" s="3"/>
      <c r="X38" s="85"/>
      <c r="Y38" s="84"/>
      <c r="Z38" s="85"/>
      <c r="AA38" s="84"/>
      <c r="AB38" s="85"/>
      <c r="AC38" s="84"/>
      <c r="AD38" s="85"/>
      <c r="AE38" s="84"/>
      <c r="AF38" s="85"/>
      <c r="AG38" s="84"/>
      <c r="AH38" s="85"/>
      <c r="AI38" s="84"/>
      <c r="AJ38" s="85"/>
      <c r="AK38" s="84"/>
      <c r="AL38" s="85"/>
      <c r="AM38" s="84"/>
      <c r="AN38" s="85"/>
      <c r="AO38" s="84"/>
      <c r="AP38" s="85"/>
      <c r="AQ38" s="84"/>
      <c r="AR38" s="85"/>
      <c r="AS38" s="86">
        <f>SUM(D38:AR42)</f>
        <v>0</v>
      </c>
      <c r="AT38" s="87">
        <f>SUM(D38:AQ38)</f>
        <v>0</v>
      </c>
      <c r="AU38" s="86"/>
      <c r="AV38" s="88" t="e">
        <f t="shared" si="1"/>
        <v>#DIV/0!</v>
      </c>
      <c r="AW38" s="184" t="str">
        <f>"S4b Nicht-medikamentösen Maßnahmen; n="&amp;(T7)</f>
        <v>S4b Nicht-medikamentösen Maßnahmen; n=0</v>
      </c>
    </row>
    <row r="39" spans="1:49" ht="13.5" thickBot="1" x14ac:dyDescent="0.25">
      <c r="A39" s="177"/>
      <c r="B39" s="178"/>
      <c r="C39" s="76" t="s">
        <v>101</v>
      </c>
      <c r="D39" s="3"/>
      <c r="E39" s="2"/>
      <c r="F39" s="2"/>
      <c r="G39" s="2"/>
      <c r="H39" s="3"/>
      <c r="I39" s="3"/>
      <c r="J39" s="3"/>
      <c r="K39" s="3"/>
      <c r="L39" s="2"/>
      <c r="M39" s="2"/>
      <c r="N39" s="2"/>
      <c r="O39" s="2"/>
      <c r="P39" s="2"/>
      <c r="Q39" s="3"/>
      <c r="R39" s="3"/>
      <c r="S39" s="3"/>
      <c r="T39" s="2"/>
      <c r="U39" s="2"/>
      <c r="V39" s="2"/>
      <c r="W39" s="2"/>
      <c r="X39" s="2"/>
      <c r="Y39" s="2"/>
      <c r="Z39" s="2"/>
      <c r="AA39" s="2"/>
      <c r="AB39" s="2"/>
      <c r="AC39" s="2"/>
      <c r="AD39" s="2"/>
      <c r="AE39" s="2"/>
      <c r="AF39" s="2"/>
      <c r="AG39" s="2"/>
      <c r="AH39" s="2"/>
      <c r="AI39" s="2"/>
      <c r="AJ39" s="2"/>
      <c r="AK39" s="2"/>
      <c r="AL39" s="2"/>
      <c r="AM39" s="2"/>
      <c r="AN39" s="2"/>
      <c r="AO39" s="2"/>
      <c r="AP39" s="2"/>
      <c r="AQ39" s="2"/>
      <c r="AR39" s="2"/>
      <c r="AS39" s="13">
        <f>SUM(D38:AR42)</f>
        <v>0</v>
      </c>
      <c r="AT39" s="14">
        <f t="shared" ref="AT39:AT42" si="6">SUM(D39:AQ39)</f>
        <v>0</v>
      </c>
      <c r="AU39" s="13"/>
      <c r="AV39" s="77" t="e">
        <f t="shared" si="1"/>
        <v>#DIV/0!</v>
      </c>
      <c r="AW39" s="182"/>
    </row>
    <row r="40" spans="1:49" ht="13.5" thickBot="1" x14ac:dyDescent="0.25">
      <c r="A40" s="177"/>
      <c r="B40" s="178"/>
      <c r="C40" s="76" t="s">
        <v>102</v>
      </c>
      <c r="D40" s="2"/>
      <c r="E40" s="2"/>
      <c r="F40" s="2"/>
      <c r="G40" s="2"/>
      <c r="H40" s="2"/>
      <c r="I40" s="2"/>
      <c r="J40" s="2"/>
      <c r="K40" s="2"/>
      <c r="L40" s="2"/>
      <c r="M40" s="2"/>
      <c r="N40" s="2"/>
      <c r="O40" s="2"/>
      <c r="P40" s="2"/>
      <c r="Q40" s="3"/>
      <c r="R40" s="3"/>
      <c r="S40" s="3"/>
      <c r="T40" s="2"/>
      <c r="U40" s="2"/>
      <c r="V40" s="2"/>
      <c r="W40" s="2"/>
      <c r="X40" s="2"/>
      <c r="Y40" s="2"/>
      <c r="Z40" s="2"/>
      <c r="AA40" s="2"/>
      <c r="AB40" s="2"/>
      <c r="AC40" s="2"/>
      <c r="AD40" s="2"/>
      <c r="AE40" s="2"/>
      <c r="AF40" s="2"/>
      <c r="AG40" s="2"/>
      <c r="AH40" s="2"/>
      <c r="AI40" s="2"/>
      <c r="AJ40" s="2"/>
      <c r="AK40" s="2"/>
      <c r="AL40" s="2"/>
      <c r="AM40" s="2"/>
      <c r="AN40" s="2"/>
      <c r="AO40" s="2"/>
      <c r="AP40" s="2"/>
      <c r="AQ40" s="2"/>
      <c r="AR40" s="2"/>
      <c r="AS40" s="13">
        <f>SUM(D38:AR42)</f>
        <v>0</v>
      </c>
      <c r="AT40" s="14">
        <f t="shared" si="6"/>
        <v>0</v>
      </c>
      <c r="AU40" s="13"/>
      <c r="AV40" s="77" t="e">
        <f t="shared" si="1"/>
        <v>#DIV/0!</v>
      </c>
      <c r="AW40" s="182"/>
    </row>
    <row r="41" spans="1:49" ht="13.5" thickBot="1" x14ac:dyDescent="0.25">
      <c r="A41" s="177"/>
      <c r="B41" s="178"/>
      <c r="C41" s="76" t="s">
        <v>103</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13">
        <f>SUM(D38:AR42)</f>
        <v>0</v>
      </c>
      <c r="AT41" s="14">
        <f t="shared" si="6"/>
        <v>0</v>
      </c>
      <c r="AU41" s="13"/>
      <c r="AV41" s="77" t="e">
        <f t="shared" si="1"/>
        <v>#DIV/0!</v>
      </c>
      <c r="AW41" s="182"/>
    </row>
    <row r="42" spans="1:49" ht="13.5" thickBot="1" x14ac:dyDescent="0.25">
      <c r="A42" s="177"/>
      <c r="B42" s="179"/>
      <c r="C42" s="78" t="s">
        <v>104</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80">
        <f>SUM(D38:AR42)</f>
        <v>0</v>
      </c>
      <c r="AT42" s="81">
        <f t="shared" si="6"/>
        <v>0</v>
      </c>
      <c r="AU42" s="80"/>
      <c r="AV42" s="82" t="e">
        <f t="shared" si="1"/>
        <v>#DIV/0!</v>
      </c>
      <c r="AW42" s="183"/>
    </row>
    <row r="43" spans="1:49" ht="13.5" customHeight="1" thickTop="1" thickBot="1" x14ac:dyDescent="0.25">
      <c r="A43" s="177"/>
      <c r="B43" s="180" t="s">
        <v>71</v>
      </c>
      <c r="C43" s="83" t="s">
        <v>100</v>
      </c>
      <c r="D43" s="3"/>
      <c r="E43" s="2"/>
      <c r="F43" s="2"/>
      <c r="G43" s="2"/>
      <c r="H43" s="2"/>
      <c r="I43" s="2"/>
      <c r="J43" s="2"/>
      <c r="K43" s="2"/>
      <c r="L43" s="3"/>
      <c r="M43" s="2"/>
      <c r="N43" s="2"/>
      <c r="O43" s="3"/>
      <c r="P43" s="2"/>
      <c r="Q43" s="3"/>
      <c r="R43" s="2"/>
      <c r="S43" s="3"/>
      <c r="T43" s="2"/>
      <c r="U43" s="3"/>
      <c r="V43" s="2"/>
      <c r="W43" s="3"/>
      <c r="X43" s="85"/>
      <c r="Y43" s="84"/>
      <c r="Z43" s="85"/>
      <c r="AA43" s="84"/>
      <c r="AB43" s="85"/>
      <c r="AC43" s="84"/>
      <c r="AD43" s="85"/>
      <c r="AE43" s="84"/>
      <c r="AF43" s="85"/>
      <c r="AG43" s="84"/>
      <c r="AH43" s="85"/>
      <c r="AI43" s="84"/>
      <c r="AJ43" s="85"/>
      <c r="AK43" s="84"/>
      <c r="AL43" s="85"/>
      <c r="AM43" s="84"/>
      <c r="AN43" s="85"/>
      <c r="AO43" s="84"/>
      <c r="AP43" s="85"/>
      <c r="AQ43" s="84"/>
      <c r="AR43" s="85"/>
      <c r="AS43" s="86">
        <f>SUM(D43:AR47)</f>
        <v>0</v>
      </c>
      <c r="AT43" s="87">
        <f>SUM(D43:AQ43)</f>
        <v>0</v>
      </c>
      <c r="AU43" s="86"/>
      <c r="AV43" s="88" t="e">
        <f t="shared" si="1"/>
        <v>#DIV/0!</v>
      </c>
      <c r="AW43" s="184" t="str">
        <f>"S5 Verlaufskontrolle und Wirksamkeitsüberprüfung; n="&amp;(T7)</f>
        <v>S5 Verlaufskontrolle und Wirksamkeitsüberprüfung; n=0</v>
      </c>
    </row>
    <row r="44" spans="1:49" ht="13.5" thickBot="1" x14ac:dyDescent="0.25">
      <c r="A44" s="177"/>
      <c r="B44" s="178"/>
      <c r="C44" s="76" t="s">
        <v>101</v>
      </c>
      <c r="D44" s="3"/>
      <c r="E44" s="2"/>
      <c r="F44" s="2"/>
      <c r="G44" s="2"/>
      <c r="H44" s="3"/>
      <c r="I44" s="3"/>
      <c r="J44" s="3"/>
      <c r="K44" s="3"/>
      <c r="L44" s="2"/>
      <c r="M44" s="2"/>
      <c r="N44" s="2"/>
      <c r="O44" s="2"/>
      <c r="P44" s="2"/>
      <c r="Q44" s="3"/>
      <c r="R44" s="3"/>
      <c r="S44" s="3"/>
      <c r="T44" s="2"/>
      <c r="U44" s="2"/>
      <c r="V44" s="2"/>
      <c r="W44" s="2"/>
      <c r="X44" s="2"/>
      <c r="Y44" s="2"/>
      <c r="Z44" s="2"/>
      <c r="AA44" s="2"/>
      <c r="AB44" s="2"/>
      <c r="AC44" s="2"/>
      <c r="AD44" s="2"/>
      <c r="AE44" s="2"/>
      <c r="AF44" s="2"/>
      <c r="AG44" s="2"/>
      <c r="AH44" s="2"/>
      <c r="AI44" s="2"/>
      <c r="AJ44" s="2"/>
      <c r="AK44" s="2"/>
      <c r="AL44" s="2"/>
      <c r="AM44" s="2"/>
      <c r="AN44" s="2"/>
      <c r="AO44" s="2"/>
      <c r="AP44" s="2"/>
      <c r="AQ44" s="2"/>
      <c r="AR44" s="2"/>
      <c r="AS44" s="13">
        <f>SUM(D43:AR47)</f>
        <v>0</v>
      </c>
      <c r="AT44" s="14">
        <f t="shared" ref="AT44:AT47" si="7">SUM(D44:AQ44)</f>
        <v>0</v>
      </c>
      <c r="AU44" s="13"/>
      <c r="AV44" s="77" t="e">
        <f t="shared" si="1"/>
        <v>#DIV/0!</v>
      </c>
      <c r="AW44" s="182"/>
    </row>
    <row r="45" spans="1:49" ht="13.5" thickBot="1" x14ac:dyDescent="0.25">
      <c r="A45" s="177"/>
      <c r="B45" s="178"/>
      <c r="C45" s="76" t="s">
        <v>102</v>
      </c>
      <c r="D45" s="2"/>
      <c r="E45" s="2"/>
      <c r="F45" s="2"/>
      <c r="G45" s="2"/>
      <c r="H45" s="2"/>
      <c r="I45" s="2"/>
      <c r="J45" s="2"/>
      <c r="K45" s="2"/>
      <c r="L45" s="2"/>
      <c r="M45" s="2"/>
      <c r="N45" s="2"/>
      <c r="O45" s="2"/>
      <c r="P45" s="2"/>
      <c r="Q45" s="3"/>
      <c r="R45" s="3"/>
      <c r="S45" s="3"/>
      <c r="T45" s="2"/>
      <c r="U45" s="2"/>
      <c r="V45" s="2"/>
      <c r="W45" s="2"/>
      <c r="X45" s="2"/>
      <c r="Y45" s="2"/>
      <c r="Z45" s="2"/>
      <c r="AA45" s="2"/>
      <c r="AB45" s="2"/>
      <c r="AC45" s="2"/>
      <c r="AD45" s="2"/>
      <c r="AE45" s="2"/>
      <c r="AF45" s="2"/>
      <c r="AG45" s="2"/>
      <c r="AH45" s="2"/>
      <c r="AI45" s="2"/>
      <c r="AJ45" s="2"/>
      <c r="AK45" s="2"/>
      <c r="AL45" s="2"/>
      <c r="AM45" s="2"/>
      <c r="AN45" s="2"/>
      <c r="AO45" s="2"/>
      <c r="AP45" s="2"/>
      <c r="AQ45" s="2"/>
      <c r="AR45" s="2"/>
      <c r="AS45" s="13">
        <f>SUM(D43:AR47)</f>
        <v>0</v>
      </c>
      <c r="AT45" s="14">
        <f t="shared" si="7"/>
        <v>0</v>
      </c>
      <c r="AU45" s="13"/>
      <c r="AV45" s="77" t="e">
        <f t="shared" si="1"/>
        <v>#DIV/0!</v>
      </c>
      <c r="AW45" s="182"/>
    </row>
    <row r="46" spans="1:49" ht="13.5" thickBot="1" x14ac:dyDescent="0.25">
      <c r="A46" s="177"/>
      <c r="B46" s="178"/>
      <c r="C46" s="76" t="s">
        <v>103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13">
        <f>SUM(D43:AR47)</f>
        <v>0</v>
      </c>
      <c r="AT46" s="14">
        <f t="shared" si="7"/>
        <v>0</v>
      </c>
      <c r="AU46" s="13"/>
      <c r="AV46" s="77" t="e">
        <f t="shared" si="1"/>
        <v>#DIV/0!</v>
      </c>
      <c r="AW46" s="182"/>
    </row>
    <row r="47" spans="1:49" ht="13.5" thickBot="1" x14ac:dyDescent="0.25">
      <c r="A47" s="177"/>
      <c r="B47" s="178"/>
      <c r="C47" s="89" t="s">
        <v>104</v>
      </c>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1">
        <f>SUM(D43:AR47)</f>
        <v>0</v>
      </c>
      <c r="AT47" s="92">
        <f t="shared" si="7"/>
        <v>0</v>
      </c>
      <c r="AU47" s="91"/>
      <c r="AV47" s="77" t="e">
        <f t="shared" si="1"/>
        <v>#DIV/0!</v>
      </c>
      <c r="AW47" s="192"/>
    </row>
    <row r="48" spans="1:49" s="98" customFormat="1" ht="6" customHeight="1" thickTop="1" thickBot="1" x14ac:dyDescent="0.25">
      <c r="A48" s="93"/>
      <c r="B48" s="94"/>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6"/>
      <c r="AW48" s="97"/>
    </row>
    <row r="49" spans="1:50" s="4" customFormat="1" ht="17.25" customHeight="1" thickBot="1" x14ac:dyDescent="0.25">
      <c r="A49" s="99"/>
      <c r="B49" s="185" t="s">
        <v>114</v>
      </c>
      <c r="C49" s="185"/>
      <c r="D49" s="185"/>
      <c r="E49" s="185"/>
      <c r="F49" s="185"/>
      <c r="G49" s="185"/>
      <c r="H49" s="185"/>
      <c r="I49" s="185"/>
      <c r="J49" s="185"/>
      <c r="K49" s="185"/>
      <c r="L49" s="185"/>
      <c r="M49" s="185"/>
      <c r="N49" s="185"/>
      <c r="O49" s="185"/>
      <c r="P49" s="185"/>
      <c r="Q49" s="185"/>
      <c r="R49" s="185"/>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1"/>
      <c r="AW49" s="102"/>
    </row>
    <row r="50" spans="1:50" ht="13.5" customHeight="1" thickBot="1" x14ac:dyDescent="0.25">
      <c r="A50" s="176" t="s">
        <v>18</v>
      </c>
      <c r="B50" s="187" t="s">
        <v>99</v>
      </c>
      <c r="C50" s="188"/>
      <c r="D50" s="85"/>
      <c r="E50" s="84"/>
      <c r="F50" s="85"/>
      <c r="G50" s="85"/>
      <c r="H50" s="85"/>
      <c r="I50" s="85"/>
      <c r="J50" s="85"/>
      <c r="K50" s="85"/>
      <c r="L50" s="85"/>
      <c r="M50" s="85"/>
      <c r="N50" s="85"/>
      <c r="O50" s="85"/>
      <c r="P50" s="85"/>
      <c r="Q50" s="85"/>
      <c r="R50" s="85"/>
      <c r="S50" s="85"/>
      <c r="T50" s="85"/>
      <c r="U50" s="85"/>
      <c r="V50" s="85"/>
      <c r="W50" s="85"/>
      <c r="X50" s="84"/>
      <c r="Y50" s="84"/>
      <c r="Z50" s="84"/>
      <c r="AA50" s="84"/>
      <c r="AB50" s="84"/>
      <c r="AC50" s="84"/>
      <c r="AD50" s="85"/>
      <c r="AE50" s="84"/>
      <c r="AF50" s="85"/>
      <c r="AG50" s="84"/>
      <c r="AH50" s="85"/>
      <c r="AI50" s="84"/>
      <c r="AJ50" s="85"/>
      <c r="AK50" s="84"/>
      <c r="AL50" s="85"/>
      <c r="AM50" s="84"/>
      <c r="AN50" s="85"/>
      <c r="AO50" s="84"/>
      <c r="AP50" s="85"/>
      <c r="AQ50" s="85"/>
      <c r="AR50" s="85"/>
      <c r="AS50" s="86">
        <f>SUM(AT50:AU50)</f>
        <v>0</v>
      </c>
      <c r="AT50" s="87">
        <f t="shared" ref="AT50:AT56" si="8">SUM(D50:AQ50)</f>
        <v>0</v>
      </c>
      <c r="AU50" s="87">
        <f>FREQUENCY(D50:AQ50,0)</f>
        <v>0</v>
      </c>
      <c r="AV50" s="88" t="e">
        <f>(AT50)/SUM(AT50,AU50)</f>
        <v>#DIV/0!</v>
      </c>
      <c r="AW50" s="189" t="s">
        <v>110</v>
      </c>
      <c r="AX50" s="190"/>
    </row>
    <row r="51" spans="1:50" ht="13.5" thickBot="1" x14ac:dyDescent="0.25">
      <c r="A51" s="177"/>
      <c r="B51" s="187" t="s">
        <v>105</v>
      </c>
      <c r="C51" s="188"/>
      <c r="D51" s="85"/>
      <c r="E51" s="84"/>
      <c r="F51" s="85"/>
      <c r="G51" s="85"/>
      <c r="H51" s="85"/>
      <c r="I51" s="85"/>
      <c r="J51" s="85"/>
      <c r="K51" s="85"/>
      <c r="L51" s="85"/>
      <c r="M51" s="85"/>
      <c r="N51" s="85"/>
      <c r="O51" s="85"/>
      <c r="P51" s="85"/>
      <c r="Q51" s="85"/>
      <c r="R51" s="85"/>
      <c r="S51" s="85"/>
      <c r="T51" s="85"/>
      <c r="U51" s="85"/>
      <c r="V51" s="85"/>
      <c r="W51" s="85"/>
      <c r="X51" s="2"/>
      <c r="Y51" s="2"/>
      <c r="Z51" s="2"/>
      <c r="AA51" s="2"/>
      <c r="AB51" s="2"/>
      <c r="AC51" s="2"/>
      <c r="AD51" s="2"/>
      <c r="AE51" s="2"/>
      <c r="AF51" s="2"/>
      <c r="AG51" s="2"/>
      <c r="AH51" s="2"/>
      <c r="AI51" s="2"/>
      <c r="AJ51" s="2"/>
      <c r="AK51" s="2"/>
      <c r="AL51" s="2"/>
      <c r="AM51" s="2"/>
      <c r="AN51" s="2"/>
      <c r="AO51" s="2"/>
      <c r="AP51" s="2"/>
      <c r="AQ51" s="2"/>
      <c r="AR51" s="2"/>
      <c r="AS51" s="13">
        <f>SUM(AT51:AU51)</f>
        <v>0</v>
      </c>
      <c r="AT51" s="14">
        <f t="shared" si="8"/>
        <v>0</v>
      </c>
      <c r="AU51" s="87">
        <f t="shared" ref="AU51:AU56" si="9">FREQUENCY(D51:AQ51,0)</f>
        <v>0</v>
      </c>
      <c r="AV51" s="77" t="e">
        <f>(AT51)/SUM(AT51,AU51)</f>
        <v>#DIV/0!</v>
      </c>
      <c r="AW51" s="191" t="s">
        <v>117</v>
      </c>
      <c r="AX51" s="188"/>
    </row>
    <row r="52" spans="1:50" ht="13.5" customHeight="1" thickBot="1" x14ac:dyDescent="0.25">
      <c r="A52" s="177"/>
      <c r="B52" s="187" t="s">
        <v>106</v>
      </c>
      <c r="C52" s="188"/>
      <c r="D52" s="85"/>
      <c r="E52" s="84"/>
      <c r="F52" s="85"/>
      <c r="G52" s="85"/>
      <c r="H52" s="85"/>
      <c r="I52" s="85"/>
      <c r="J52" s="85"/>
      <c r="K52" s="85"/>
      <c r="L52" s="85"/>
      <c r="M52" s="85"/>
      <c r="N52" s="85"/>
      <c r="O52" s="85"/>
      <c r="P52" s="85"/>
      <c r="Q52" s="85"/>
      <c r="R52" s="85"/>
      <c r="S52" s="85"/>
      <c r="T52" s="85"/>
      <c r="U52" s="85"/>
      <c r="V52" s="85"/>
      <c r="W52" s="85"/>
      <c r="X52" s="2"/>
      <c r="Y52" s="3"/>
      <c r="Z52" s="2"/>
      <c r="AA52" s="3"/>
      <c r="AB52" s="2"/>
      <c r="AC52" s="3"/>
      <c r="AD52" s="2"/>
      <c r="AE52" s="3"/>
      <c r="AF52" s="2"/>
      <c r="AG52" s="3"/>
      <c r="AH52" s="2"/>
      <c r="AI52" s="3"/>
      <c r="AJ52" s="2"/>
      <c r="AK52" s="3"/>
      <c r="AL52" s="2"/>
      <c r="AM52" s="3"/>
      <c r="AN52" s="2"/>
      <c r="AO52" s="3"/>
      <c r="AP52" s="2"/>
      <c r="AQ52" s="2"/>
      <c r="AR52" s="2"/>
      <c r="AS52" s="13">
        <f t="shared" ref="AS52" si="10">SUM(AT52:AU52)</f>
        <v>0</v>
      </c>
      <c r="AT52" s="14">
        <f t="shared" si="8"/>
        <v>0</v>
      </c>
      <c r="AU52" s="87">
        <f t="shared" si="9"/>
        <v>0</v>
      </c>
      <c r="AV52" s="77" t="e">
        <f t="shared" ref="AV52:AV53" si="11">(AT52)/SUM(AT52,AU52)</f>
        <v>#DIV/0!</v>
      </c>
      <c r="AW52" s="191" t="s">
        <v>111</v>
      </c>
      <c r="AX52" s="188"/>
    </row>
    <row r="53" spans="1:50" ht="13.5" thickBot="1" x14ac:dyDescent="0.25">
      <c r="A53" s="177"/>
      <c r="B53" s="187" t="s">
        <v>107</v>
      </c>
      <c r="C53" s="188"/>
      <c r="D53" s="85"/>
      <c r="E53" s="84"/>
      <c r="F53" s="85"/>
      <c r="G53" s="85"/>
      <c r="H53" s="85"/>
      <c r="I53" s="85"/>
      <c r="J53" s="85"/>
      <c r="K53" s="85"/>
      <c r="L53" s="85"/>
      <c r="M53" s="85"/>
      <c r="N53" s="85"/>
      <c r="O53" s="85"/>
      <c r="P53" s="85"/>
      <c r="Q53" s="85"/>
      <c r="R53" s="85"/>
      <c r="S53" s="85"/>
      <c r="T53" s="85"/>
      <c r="U53" s="85"/>
      <c r="V53" s="85"/>
      <c r="W53" s="85"/>
      <c r="X53" s="2"/>
      <c r="Y53" s="2"/>
      <c r="Z53" s="2"/>
      <c r="AA53" s="2"/>
      <c r="AB53" s="2"/>
      <c r="AC53" s="2"/>
      <c r="AD53" s="2"/>
      <c r="AE53" s="2"/>
      <c r="AF53" s="2"/>
      <c r="AG53" s="2"/>
      <c r="AH53" s="2"/>
      <c r="AI53" s="2"/>
      <c r="AJ53" s="2"/>
      <c r="AK53" s="2"/>
      <c r="AL53" s="2"/>
      <c r="AM53" s="2"/>
      <c r="AN53" s="2"/>
      <c r="AO53" s="2"/>
      <c r="AP53" s="2"/>
      <c r="AQ53" s="2"/>
      <c r="AR53" s="2"/>
      <c r="AS53" s="13">
        <f t="shared" ref="AS53" si="12">SUM(AT53:AU53)</f>
        <v>0</v>
      </c>
      <c r="AT53" s="14">
        <f t="shared" si="8"/>
        <v>0</v>
      </c>
      <c r="AU53" s="87">
        <f t="shared" si="9"/>
        <v>0</v>
      </c>
      <c r="AV53" s="77" t="e">
        <f t="shared" si="11"/>
        <v>#DIV/0!</v>
      </c>
      <c r="AW53" s="191" t="s">
        <v>112</v>
      </c>
      <c r="AX53" s="188"/>
    </row>
    <row r="54" spans="1:50" ht="13.5" customHeight="1" thickBot="1" x14ac:dyDescent="0.25">
      <c r="A54" s="177"/>
      <c r="B54" s="187" t="s">
        <v>108</v>
      </c>
      <c r="C54" s="188"/>
      <c r="D54" s="85"/>
      <c r="E54" s="84"/>
      <c r="F54" s="85"/>
      <c r="G54" s="85"/>
      <c r="H54" s="85"/>
      <c r="I54" s="85"/>
      <c r="J54" s="85"/>
      <c r="K54" s="85"/>
      <c r="L54" s="85"/>
      <c r="M54" s="85"/>
      <c r="N54" s="85"/>
      <c r="O54" s="85"/>
      <c r="P54" s="85"/>
      <c r="Q54" s="85"/>
      <c r="R54" s="85"/>
      <c r="S54" s="85"/>
      <c r="T54" s="85"/>
      <c r="U54" s="85"/>
      <c r="V54" s="85"/>
      <c r="W54" s="85"/>
      <c r="X54" s="3"/>
      <c r="Y54" s="3"/>
      <c r="Z54" s="3"/>
      <c r="AA54" s="3"/>
      <c r="AB54" s="3"/>
      <c r="AC54" s="3"/>
      <c r="AD54" s="2"/>
      <c r="AE54" s="3"/>
      <c r="AF54" s="2"/>
      <c r="AG54" s="3"/>
      <c r="AH54" s="2"/>
      <c r="AI54" s="3"/>
      <c r="AJ54" s="2"/>
      <c r="AK54" s="3"/>
      <c r="AL54" s="2"/>
      <c r="AM54" s="3"/>
      <c r="AN54" s="2"/>
      <c r="AO54" s="3"/>
      <c r="AP54" s="2"/>
      <c r="AQ54" s="2"/>
      <c r="AR54" s="2"/>
      <c r="AS54" s="13">
        <f>SUM(AT54:AU54)</f>
        <v>0</v>
      </c>
      <c r="AT54" s="14">
        <f t="shared" si="8"/>
        <v>0</v>
      </c>
      <c r="AU54" s="87">
        <f t="shared" si="9"/>
        <v>0</v>
      </c>
      <c r="AV54" s="77" t="e">
        <f>(AT54)/SUM(AT54,AU54)</f>
        <v>#DIV/0!</v>
      </c>
      <c r="AW54" s="191" t="s">
        <v>116</v>
      </c>
      <c r="AX54" s="188"/>
    </row>
    <row r="55" spans="1:50" ht="13.5" thickBot="1" x14ac:dyDescent="0.25">
      <c r="A55" s="177"/>
      <c r="B55" s="187" t="s">
        <v>109</v>
      </c>
      <c r="C55" s="188"/>
      <c r="D55" s="85"/>
      <c r="E55" s="84"/>
      <c r="F55" s="85"/>
      <c r="G55" s="85"/>
      <c r="H55" s="85"/>
      <c r="I55" s="85"/>
      <c r="J55" s="85"/>
      <c r="K55" s="85"/>
      <c r="L55" s="85"/>
      <c r="M55" s="85"/>
      <c r="N55" s="85"/>
      <c r="O55" s="85"/>
      <c r="P55" s="85"/>
      <c r="Q55" s="85"/>
      <c r="R55" s="85"/>
      <c r="S55" s="85"/>
      <c r="T55" s="85"/>
      <c r="U55" s="85"/>
      <c r="V55" s="85"/>
      <c r="W55" s="85"/>
      <c r="X55" s="2"/>
      <c r="Y55" s="2"/>
      <c r="Z55" s="2"/>
      <c r="AA55" s="2"/>
      <c r="AB55" s="2"/>
      <c r="AC55" s="2"/>
      <c r="AD55" s="2"/>
      <c r="AE55" s="2"/>
      <c r="AF55" s="2"/>
      <c r="AG55" s="2"/>
      <c r="AH55" s="2"/>
      <c r="AI55" s="2"/>
      <c r="AJ55" s="2"/>
      <c r="AK55" s="2"/>
      <c r="AL55" s="2"/>
      <c r="AM55" s="2"/>
      <c r="AN55" s="2"/>
      <c r="AO55" s="2"/>
      <c r="AP55" s="2"/>
      <c r="AQ55" s="2"/>
      <c r="AR55" s="2"/>
      <c r="AS55" s="13">
        <f>SUM(AT55:AU55)</f>
        <v>0</v>
      </c>
      <c r="AT55" s="14">
        <f t="shared" si="8"/>
        <v>0</v>
      </c>
      <c r="AU55" s="87">
        <f t="shared" si="9"/>
        <v>0</v>
      </c>
      <c r="AV55" s="77" t="e">
        <f>(AT55)/SUM(AT55,AU55)</f>
        <v>#DIV/0!</v>
      </c>
      <c r="AW55" s="191" t="s">
        <v>113</v>
      </c>
      <c r="AX55" s="188"/>
    </row>
    <row r="56" spans="1:50" ht="13.5" thickBot="1" x14ac:dyDescent="0.25">
      <c r="A56" s="186"/>
      <c r="B56" s="187" t="s">
        <v>71</v>
      </c>
      <c r="C56" s="188"/>
      <c r="D56" s="85"/>
      <c r="E56" s="84"/>
      <c r="F56" s="85"/>
      <c r="G56" s="85"/>
      <c r="H56" s="85"/>
      <c r="I56" s="85"/>
      <c r="J56" s="85"/>
      <c r="K56" s="85"/>
      <c r="L56" s="85"/>
      <c r="M56" s="85"/>
      <c r="N56" s="85"/>
      <c r="O56" s="85"/>
      <c r="P56" s="85"/>
      <c r="Q56" s="85"/>
      <c r="R56" s="85"/>
      <c r="S56" s="85"/>
      <c r="T56" s="85"/>
      <c r="U56" s="85"/>
      <c r="V56" s="85"/>
      <c r="W56" s="85"/>
      <c r="X56" s="2"/>
      <c r="Y56" s="2"/>
      <c r="Z56" s="2"/>
      <c r="AA56" s="2"/>
      <c r="AB56" s="2"/>
      <c r="AC56" s="2"/>
      <c r="AD56" s="2"/>
      <c r="AE56" s="2"/>
      <c r="AF56" s="2"/>
      <c r="AG56" s="2"/>
      <c r="AH56" s="2"/>
      <c r="AI56" s="2"/>
      <c r="AJ56" s="2"/>
      <c r="AK56" s="2"/>
      <c r="AL56" s="2"/>
      <c r="AM56" s="2"/>
      <c r="AN56" s="2"/>
      <c r="AO56" s="2"/>
      <c r="AP56" s="2"/>
      <c r="AQ56" s="2"/>
      <c r="AR56" s="2"/>
      <c r="AS56" s="13">
        <f>SUM(AT56:AU56)</f>
        <v>0</v>
      </c>
      <c r="AT56" s="14">
        <f t="shared" si="8"/>
        <v>0</v>
      </c>
      <c r="AU56" s="87">
        <f t="shared" si="9"/>
        <v>0</v>
      </c>
      <c r="AV56" s="77" t="e">
        <f>(AT56)/SUM(AT56,AU56)</f>
        <v>#DIV/0!</v>
      </c>
      <c r="AW56" s="191" t="s">
        <v>126</v>
      </c>
      <c r="AX56" s="188"/>
    </row>
    <row r="57" spans="1:50" ht="20.25" x14ac:dyDescent="0.3">
      <c r="A57" s="17"/>
      <c r="B57" s="4"/>
      <c r="C57" s="5"/>
      <c r="D57" s="4"/>
      <c r="E57" s="4"/>
      <c r="F57" s="4"/>
      <c r="G57" s="5"/>
      <c r="H57" s="5"/>
      <c r="I57" s="5"/>
      <c r="J57" s="5"/>
      <c r="K57" s="5"/>
      <c r="L57" s="5"/>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50" ht="20.25" x14ac:dyDescent="0.3">
      <c r="A58" s="17"/>
      <c r="B58" s="4"/>
      <c r="C58" s="5"/>
      <c r="D58" s="4"/>
      <c r="E58" s="4"/>
      <c r="F58" s="4"/>
      <c r="G58" s="5"/>
      <c r="H58" s="5"/>
      <c r="I58" s="5"/>
      <c r="J58" s="5"/>
      <c r="K58" s="5"/>
      <c r="L58" s="5"/>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50" ht="20.25" x14ac:dyDescent="0.3">
      <c r="A59" s="17"/>
      <c r="B59" s="4"/>
      <c r="C59" s="6"/>
      <c r="D59" s="5"/>
      <c r="E59" s="5"/>
      <c r="F59" s="5"/>
      <c r="G59" s="4"/>
      <c r="H59" s="5"/>
      <c r="I59" s="5"/>
      <c r="J59" s="5"/>
      <c r="K59" s="5"/>
      <c r="L59" s="5"/>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50" x14ac:dyDescent="0.2">
      <c r="A60" s="17"/>
      <c r="B60" s="4"/>
      <c r="C60" s="8"/>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50" x14ac:dyDescent="0.2">
      <c r="A61" s="17"/>
      <c r="B61" s="4"/>
      <c r="C61" s="8"/>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50" x14ac:dyDescent="0.2">
      <c r="A62" s="17"/>
      <c r="B62" s="4"/>
      <c r="C62" s="8"/>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50" x14ac:dyDescent="0.2">
      <c r="A63" s="17"/>
      <c r="B63" s="4"/>
      <c r="C63" s="8"/>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50" x14ac:dyDescent="0.2">
      <c r="A64" s="17"/>
      <c r="B64" s="4"/>
      <c r="C64" s="8"/>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2">
      <c r="A65" s="17"/>
      <c r="B65" s="4"/>
      <c r="C65" s="8"/>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2">
      <c r="A66" s="17"/>
      <c r="B66" s="4"/>
      <c r="C66" s="8"/>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x14ac:dyDescent="0.2">
      <c r="A67" s="17"/>
      <c r="B67" s="4"/>
      <c r="C67" s="8"/>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x14ac:dyDescent="0.2">
      <c r="A68" s="17"/>
      <c r="B68" s="4"/>
      <c r="C68" s="8"/>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x14ac:dyDescent="0.2">
      <c r="A69" s="17"/>
      <c r="B69" s="4"/>
      <c r="C69" s="8"/>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x14ac:dyDescent="0.2">
      <c r="A70" s="17"/>
      <c r="B70" s="4"/>
      <c r="C70" s="8"/>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x14ac:dyDescent="0.2">
      <c r="A71" s="17"/>
      <c r="B71" s="4"/>
      <c r="C71" s="8"/>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x14ac:dyDescent="0.2">
      <c r="A72" s="17"/>
      <c r="B72" s="4"/>
      <c r="C72" s="8"/>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x14ac:dyDescent="0.2">
      <c r="A73" s="17"/>
      <c r="B73" s="4"/>
      <c r="C73" s="8"/>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x14ac:dyDescent="0.2">
      <c r="A74" s="17"/>
      <c r="B74" s="4"/>
      <c r="C74" s="8"/>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x14ac:dyDescent="0.2">
      <c r="A75" s="17"/>
      <c r="B75" s="4"/>
      <c r="C75" s="8"/>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x14ac:dyDescent="0.2">
      <c r="A76" s="17"/>
      <c r="B76" s="4"/>
      <c r="C76" s="8"/>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x14ac:dyDescent="0.2">
      <c r="A77" s="17"/>
      <c r="B77" s="4"/>
      <c r="C77" s="8"/>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x14ac:dyDescent="0.2">
      <c r="A78" s="17"/>
      <c r="B78" s="4"/>
      <c r="C78" s="8"/>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x14ac:dyDescent="0.2">
      <c r="A79" s="17"/>
      <c r="B79" s="4"/>
      <c r="C79" s="8"/>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x14ac:dyDescent="0.2">
      <c r="A80" s="17"/>
      <c r="B80" s="4"/>
      <c r="C80" s="8"/>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x14ac:dyDescent="0.2">
      <c r="A81" s="17"/>
      <c r="B81" s="4"/>
      <c r="C81" s="8"/>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x14ac:dyDescent="0.2">
      <c r="A82" s="17"/>
      <c r="B82" s="4"/>
      <c r="C82" s="8"/>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x14ac:dyDescent="0.2">
      <c r="A83" s="17"/>
      <c r="B83" s="4"/>
      <c r="C83" s="8"/>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x14ac:dyDescent="0.2">
      <c r="A84" s="17"/>
      <c r="B84" s="4"/>
      <c r="C84" s="8"/>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x14ac:dyDescent="0.2"/>
    <row r="86" spans="1:49" hidden="1" x14ac:dyDescent="0.2"/>
    <row r="87" spans="1:49" hidden="1" x14ac:dyDescent="0.2"/>
    <row r="88" spans="1:49" hidden="1" x14ac:dyDescent="0.2"/>
    <row r="89" spans="1:49" hidden="1" x14ac:dyDescent="0.2"/>
    <row r="90" spans="1:49" hidden="1" x14ac:dyDescent="0.2"/>
    <row r="91" spans="1:49" hidden="1" x14ac:dyDescent="0.2"/>
    <row r="92" spans="1:49" hidden="1" x14ac:dyDescent="0.2"/>
    <row r="93" spans="1:49" hidden="1" x14ac:dyDescent="0.2"/>
    <row r="94" spans="1:49" hidden="1" x14ac:dyDescent="0.2"/>
    <row r="95" spans="1:49" hidden="1" x14ac:dyDescent="0.2"/>
    <row r="96" spans="1:49"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sheetData>
  <sheetProtection sheet="1" objects="1" scenarios="1"/>
  <mergeCells count="42">
    <mergeCell ref="AW43:AW47"/>
    <mergeCell ref="AW54:AX54"/>
    <mergeCell ref="B55:C55"/>
    <mergeCell ref="AW55:AX55"/>
    <mergeCell ref="B56:C56"/>
    <mergeCell ref="AW56:AX56"/>
    <mergeCell ref="AW28:AW32"/>
    <mergeCell ref="B49:R49"/>
    <mergeCell ref="A50:A56"/>
    <mergeCell ref="B50:C50"/>
    <mergeCell ref="AW50:AX50"/>
    <mergeCell ref="B51:C51"/>
    <mergeCell ref="AW51:AX51"/>
    <mergeCell ref="B52:C52"/>
    <mergeCell ref="AW52:AX52"/>
    <mergeCell ref="B53:C53"/>
    <mergeCell ref="AW53:AX53"/>
    <mergeCell ref="B54:C54"/>
    <mergeCell ref="AW33:AW37"/>
    <mergeCell ref="B38:B42"/>
    <mergeCell ref="AW38:AW42"/>
    <mergeCell ref="B43:B47"/>
    <mergeCell ref="AW13:AW17"/>
    <mergeCell ref="B18:B22"/>
    <mergeCell ref="AW18:AW22"/>
    <mergeCell ref="B23:B27"/>
    <mergeCell ref="AW23:AW27"/>
    <mergeCell ref="C7:S7"/>
    <mergeCell ref="T7:W7"/>
    <mergeCell ref="X7:AA7"/>
    <mergeCell ref="C9:AA9"/>
    <mergeCell ref="A13:A47"/>
    <mergeCell ref="B13:B17"/>
    <mergeCell ref="B33:B37"/>
    <mergeCell ref="C11:W11"/>
    <mergeCell ref="B28:B32"/>
    <mergeCell ref="C2:I2"/>
    <mergeCell ref="C4:AA4"/>
    <mergeCell ref="AB4:AW4"/>
    <mergeCell ref="C6:S6"/>
    <mergeCell ref="T6:W6"/>
    <mergeCell ref="X6:AA6"/>
  </mergeCells>
  <pageMargins left="0.7" right="0.7" top="0.78740157499999996" bottom="0.78740157499999996" header="0.3" footer="0.3"/>
  <pageSetup paperSize="9" scale="2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AW108"/>
  <sheetViews>
    <sheetView showGridLines="0" showRowColHeaders="0" showRuler="0" zoomScale="85" zoomScaleNormal="85" zoomScaleSheetLayoutView="130" zoomScalePageLayoutView="70" workbookViewId="0">
      <selection activeCell="B8" sqref="B8:Z8"/>
    </sheetView>
  </sheetViews>
  <sheetFormatPr baseColWidth="10" defaultColWidth="0" defaultRowHeight="12.75" zeroHeight="1" x14ac:dyDescent="0.2"/>
  <cols>
    <col min="1" max="1" width="3.42578125" customWidth="1"/>
    <col min="2" max="2" width="6" customWidth="1"/>
    <col min="3" max="25" width="5.7109375" customWidth="1"/>
    <col min="26" max="26" width="14" customWidth="1"/>
    <col min="27" max="43" width="5.7109375" hidden="1" customWidth="1"/>
    <col min="44" max="46" width="5.42578125" hidden="1" customWidth="1"/>
    <col min="47" max="47" width="9.7109375" hidden="1" customWidth="1"/>
    <col min="48" max="48" width="46.85546875" hidden="1" customWidth="1"/>
    <col min="49" max="49" width="4.140625" hidden="1" customWidth="1"/>
    <col min="50" max="16384" width="5" hidden="1"/>
  </cols>
  <sheetData>
    <row r="1" spans="1:26" ht="41.25" customHeight="1" thickBot="1" x14ac:dyDescent="0.25">
      <c r="A1" s="4"/>
      <c r="B1" s="8"/>
      <c r="C1" s="4"/>
      <c r="D1" s="4"/>
      <c r="E1" s="4"/>
      <c r="F1" s="4"/>
      <c r="G1" s="4"/>
      <c r="H1" s="4"/>
      <c r="I1" s="4"/>
      <c r="J1" s="4"/>
      <c r="K1" s="4"/>
      <c r="L1" s="4"/>
      <c r="M1" s="4"/>
      <c r="N1" s="4"/>
      <c r="O1" s="4"/>
      <c r="P1" s="4"/>
      <c r="Q1" s="4"/>
      <c r="R1" s="4"/>
      <c r="S1" s="4"/>
      <c r="T1" s="4"/>
      <c r="U1" s="4"/>
      <c r="V1" s="4"/>
      <c r="W1" s="4"/>
      <c r="X1" s="4"/>
      <c r="Y1" s="4"/>
      <c r="Z1" s="4"/>
    </row>
    <row r="2" spans="1:26" ht="27" customHeight="1" thickBot="1" x14ac:dyDescent="0.25">
      <c r="A2" s="4"/>
      <c r="B2" s="138" t="s">
        <v>45</v>
      </c>
      <c r="C2" s="139"/>
      <c r="D2" s="139"/>
      <c r="E2" s="139"/>
      <c r="F2" s="139"/>
      <c r="G2" s="139"/>
      <c r="H2" s="139"/>
      <c r="I2" s="4"/>
      <c r="J2" s="4"/>
      <c r="K2" s="4"/>
      <c r="L2" s="4"/>
      <c r="M2" s="4"/>
      <c r="N2" s="4"/>
      <c r="O2" s="4"/>
      <c r="P2" s="4"/>
      <c r="Q2" s="4"/>
      <c r="R2" s="4"/>
      <c r="S2" s="4"/>
      <c r="T2" s="4"/>
      <c r="U2" s="4"/>
      <c r="V2" s="4"/>
      <c r="W2" s="4"/>
      <c r="X2" s="4"/>
      <c r="Y2" s="4"/>
      <c r="Z2" s="4"/>
    </row>
    <row r="3" spans="1:26" ht="7.5" customHeight="1" x14ac:dyDescent="0.2">
      <c r="A3" s="4"/>
      <c r="B3" s="45"/>
      <c r="C3" s="45"/>
      <c r="D3" s="45"/>
      <c r="E3" s="45"/>
      <c r="F3" s="45"/>
      <c r="G3" s="45"/>
      <c r="H3" s="45"/>
      <c r="I3" s="4"/>
      <c r="J3" s="4"/>
      <c r="K3" s="4"/>
      <c r="L3" s="4"/>
      <c r="M3" s="4"/>
      <c r="N3" s="4"/>
      <c r="O3" s="4"/>
      <c r="P3" s="4"/>
      <c r="Q3" s="4"/>
      <c r="R3" s="4"/>
      <c r="S3" s="4"/>
      <c r="T3" s="4"/>
      <c r="U3" s="4"/>
      <c r="V3" s="4"/>
      <c r="W3" s="4"/>
      <c r="X3" s="4"/>
      <c r="Y3" s="4"/>
      <c r="Z3" s="4"/>
    </row>
    <row r="4" spans="1:26" ht="28.5" customHeight="1" x14ac:dyDescent="0.2">
      <c r="A4" s="4"/>
      <c r="B4" s="45"/>
      <c r="C4" s="45"/>
      <c r="D4" s="45"/>
      <c r="E4" s="45"/>
      <c r="F4" s="45"/>
      <c r="G4" s="45"/>
      <c r="H4" s="45"/>
      <c r="I4" s="4"/>
      <c r="J4" s="4"/>
      <c r="K4" s="4"/>
      <c r="L4" s="4"/>
      <c r="M4" s="4"/>
      <c r="N4" s="4"/>
      <c r="O4" s="4"/>
      <c r="P4" s="4"/>
      <c r="Q4" s="4"/>
      <c r="R4" s="4"/>
      <c r="S4" s="4"/>
      <c r="T4" s="4"/>
      <c r="U4" s="4"/>
      <c r="V4" s="4"/>
      <c r="W4" s="4"/>
      <c r="X4" s="4"/>
      <c r="Y4" s="4"/>
      <c r="Z4" s="4"/>
    </row>
    <row r="5" spans="1:26" ht="28.5" customHeight="1" x14ac:dyDescent="0.2">
      <c r="A5" s="4"/>
      <c r="B5" s="45"/>
      <c r="C5" s="45"/>
      <c r="D5" s="45"/>
      <c r="E5" s="45"/>
      <c r="F5" s="45"/>
      <c r="G5" s="45"/>
      <c r="H5" s="45"/>
      <c r="I5" s="4"/>
      <c r="J5" s="4"/>
      <c r="K5" s="4"/>
      <c r="L5" s="4"/>
      <c r="M5" s="4"/>
      <c r="N5" s="4"/>
      <c r="O5" s="4"/>
      <c r="P5" s="4"/>
      <c r="Q5" s="4"/>
      <c r="R5" s="4"/>
      <c r="S5" s="4"/>
      <c r="T5" s="4"/>
      <c r="U5" s="4"/>
      <c r="V5" s="4"/>
      <c r="W5" s="4"/>
      <c r="X5" s="4"/>
      <c r="Y5" s="4"/>
      <c r="Z5" s="4"/>
    </row>
    <row r="6" spans="1:26" ht="28.5" customHeight="1" x14ac:dyDescent="0.2">
      <c r="A6" s="4"/>
      <c r="B6" s="45"/>
      <c r="C6" s="45"/>
      <c r="D6" s="45"/>
      <c r="E6" s="45"/>
      <c r="F6" s="45"/>
      <c r="G6" s="45"/>
      <c r="H6" s="45"/>
      <c r="I6" s="4"/>
      <c r="J6" s="4"/>
      <c r="K6" s="4"/>
      <c r="L6" s="4"/>
      <c r="M6" s="4"/>
      <c r="N6" s="4"/>
      <c r="O6" s="4"/>
      <c r="P6" s="4"/>
      <c r="Q6" s="4"/>
      <c r="R6" s="4"/>
      <c r="S6" s="4"/>
      <c r="T6" s="4"/>
      <c r="U6" s="4"/>
      <c r="V6" s="4"/>
      <c r="W6" s="4"/>
      <c r="X6" s="4"/>
      <c r="Y6" s="4"/>
      <c r="Z6" s="4"/>
    </row>
    <row r="7" spans="1:26" ht="7.5" customHeight="1" x14ac:dyDescent="0.2">
      <c r="A7" s="4"/>
      <c r="B7" s="45"/>
      <c r="C7" s="45"/>
      <c r="D7" s="45"/>
      <c r="E7" s="45"/>
      <c r="F7" s="45"/>
      <c r="G7" s="45"/>
      <c r="H7" s="45"/>
      <c r="I7" s="4"/>
      <c r="J7" s="4"/>
      <c r="K7" s="4"/>
      <c r="L7" s="4"/>
      <c r="M7" s="4"/>
      <c r="N7" s="4"/>
      <c r="O7" s="4"/>
      <c r="P7" s="4"/>
      <c r="Q7" s="4"/>
      <c r="R7" s="4"/>
      <c r="S7" s="4"/>
      <c r="T7" s="4"/>
      <c r="U7" s="4"/>
      <c r="V7" s="4"/>
      <c r="W7" s="4"/>
      <c r="X7" s="4"/>
      <c r="Y7" s="4"/>
      <c r="Z7" s="4"/>
    </row>
    <row r="8" spans="1:26" ht="15.75" customHeight="1" thickBot="1" x14ac:dyDescent="0.3">
      <c r="A8" s="4"/>
      <c r="B8" s="193" t="s">
        <v>19</v>
      </c>
      <c r="C8" s="193"/>
      <c r="D8" s="193"/>
      <c r="E8" s="193"/>
      <c r="F8" s="193"/>
      <c r="G8" s="193"/>
      <c r="H8" s="193"/>
      <c r="I8" s="193"/>
      <c r="J8" s="193"/>
      <c r="K8" s="193"/>
      <c r="L8" s="193"/>
      <c r="M8" s="193"/>
      <c r="N8" s="193"/>
      <c r="O8" s="193"/>
      <c r="P8" s="193"/>
      <c r="Q8" s="193"/>
      <c r="R8" s="193"/>
      <c r="S8" s="193"/>
      <c r="T8" s="193"/>
      <c r="U8" s="193"/>
      <c r="V8" s="193"/>
      <c r="W8" s="193"/>
      <c r="X8" s="193"/>
      <c r="Y8" s="193"/>
      <c r="Z8" s="193"/>
    </row>
    <row r="9" spans="1:26" ht="7.5" customHeight="1" thickBot="1" x14ac:dyDescent="0.25">
      <c r="A9" s="4"/>
      <c r="B9" s="19"/>
      <c r="C9" s="20"/>
      <c r="D9" s="20"/>
      <c r="E9" s="20"/>
      <c r="F9" s="20"/>
      <c r="G9" s="20"/>
      <c r="H9" s="20"/>
      <c r="I9" s="20"/>
      <c r="J9" s="20"/>
      <c r="K9" s="20"/>
      <c r="L9" s="20"/>
      <c r="M9" s="20"/>
      <c r="N9" s="20"/>
      <c r="O9" s="20"/>
      <c r="P9" s="20"/>
      <c r="Q9" s="20"/>
      <c r="R9" s="20"/>
      <c r="S9" s="20"/>
      <c r="T9" s="20"/>
      <c r="U9" s="20"/>
      <c r="V9" s="20"/>
      <c r="W9" s="20"/>
      <c r="X9" s="20"/>
      <c r="Y9" s="20"/>
      <c r="Z9" s="20"/>
    </row>
    <row r="10" spans="1:26" ht="28.5" customHeight="1" thickBot="1" x14ac:dyDescent="0.25">
      <c r="A10" s="195"/>
      <c r="B10" s="21"/>
      <c r="C10" s="22"/>
      <c r="D10" s="22"/>
      <c r="E10" s="22"/>
      <c r="F10" s="22"/>
      <c r="G10" s="22"/>
      <c r="H10" s="22"/>
      <c r="I10" s="22"/>
      <c r="J10" s="22"/>
      <c r="K10" s="23"/>
      <c r="L10" s="22"/>
      <c r="M10" s="22"/>
      <c r="N10" s="23"/>
      <c r="O10" s="22"/>
      <c r="P10" s="23"/>
      <c r="Q10" s="22"/>
      <c r="R10" s="23"/>
      <c r="S10" s="22"/>
      <c r="T10" s="23"/>
      <c r="U10" s="22"/>
      <c r="V10" s="23"/>
      <c r="W10" s="22"/>
      <c r="X10" s="23"/>
      <c r="Y10" s="22"/>
      <c r="Z10" s="23"/>
    </row>
    <row r="11" spans="1:26" ht="7.5" customHeight="1" thickBot="1" x14ac:dyDescent="0.25">
      <c r="A11" s="196"/>
      <c r="B11" s="24"/>
      <c r="C11" s="22"/>
      <c r="D11" s="22"/>
      <c r="E11" s="22"/>
      <c r="F11" s="22"/>
      <c r="G11" s="22"/>
      <c r="H11" s="23"/>
      <c r="I11" s="22"/>
      <c r="J11" s="22"/>
      <c r="K11" s="22"/>
      <c r="L11" s="22"/>
      <c r="M11" s="22"/>
      <c r="N11" s="22"/>
      <c r="O11" s="22"/>
      <c r="P11" s="23"/>
      <c r="Q11" s="23"/>
      <c r="R11" s="23"/>
      <c r="S11" s="22"/>
      <c r="T11" s="22"/>
      <c r="U11" s="22"/>
      <c r="V11" s="22"/>
      <c r="W11" s="22"/>
      <c r="X11" s="22"/>
      <c r="Y11" s="22"/>
      <c r="Z11" s="22"/>
    </row>
    <row r="12" spans="1:26" ht="13.5" thickBot="1" x14ac:dyDescent="0.25">
      <c r="A12" s="196"/>
      <c r="B12" s="24"/>
      <c r="C12" s="22"/>
      <c r="D12" s="22"/>
      <c r="E12" s="22"/>
      <c r="F12" s="22"/>
      <c r="G12" s="22"/>
      <c r="H12" s="23"/>
      <c r="I12" s="22"/>
      <c r="J12" s="22"/>
      <c r="K12" s="22"/>
      <c r="L12" s="22"/>
      <c r="M12" s="22"/>
      <c r="N12" s="22"/>
      <c r="O12" s="22"/>
      <c r="P12" s="23"/>
      <c r="Q12" s="23"/>
      <c r="R12" s="23"/>
      <c r="S12" s="22"/>
      <c r="T12" s="22"/>
      <c r="U12" s="22"/>
      <c r="V12" s="22"/>
      <c r="W12" s="22"/>
      <c r="X12" s="22"/>
      <c r="Y12" s="22"/>
      <c r="Z12" s="22"/>
    </row>
    <row r="13" spans="1:26" ht="13.5" thickBot="1" x14ac:dyDescent="0.25">
      <c r="A13" s="196"/>
      <c r="B13" s="24"/>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3.5" thickBot="1" x14ac:dyDescent="0.25">
      <c r="A14" s="196"/>
      <c r="B14" s="24"/>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3.5" thickBot="1" x14ac:dyDescent="0.25">
      <c r="A15" s="196"/>
      <c r="B15" s="24"/>
      <c r="C15" s="22"/>
      <c r="D15" s="22"/>
      <c r="E15" s="22"/>
      <c r="F15" s="22"/>
      <c r="G15" s="22"/>
      <c r="H15" s="23"/>
      <c r="I15" s="22"/>
      <c r="J15" s="22"/>
      <c r="K15" s="22"/>
      <c r="L15" s="22"/>
      <c r="M15" s="22"/>
      <c r="N15" s="22"/>
      <c r="O15" s="22"/>
      <c r="P15" s="23"/>
      <c r="Q15" s="23"/>
      <c r="R15" s="23"/>
      <c r="S15" s="22"/>
      <c r="T15" s="22"/>
      <c r="U15" s="22"/>
      <c r="V15" s="22"/>
      <c r="W15" s="22"/>
      <c r="X15" s="22"/>
      <c r="Y15" s="22"/>
      <c r="Z15" s="22"/>
    </row>
    <row r="16" spans="1:26" ht="13.5" thickBot="1" x14ac:dyDescent="0.25">
      <c r="A16" s="196"/>
      <c r="B16" s="24"/>
      <c r="C16" s="22"/>
      <c r="D16" s="22"/>
      <c r="E16" s="22"/>
      <c r="F16" s="22"/>
      <c r="G16" s="22"/>
      <c r="H16" s="22"/>
      <c r="I16" s="22"/>
      <c r="J16" s="22"/>
      <c r="K16" s="22"/>
      <c r="L16" s="23"/>
      <c r="M16" s="22"/>
      <c r="N16" s="22"/>
      <c r="O16" s="22"/>
      <c r="P16" s="22"/>
      <c r="Q16" s="22"/>
      <c r="R16" s="22"/>
      <c r="S16" s="22"/>
      <c r="T16" s="22"/>
      <c r="U16" s="22"/>
      <c r="V16" s="22"/>
      <c r="W16" s="22"/>
      <c r="X16" s="22"/>
      <c r="Y16" s="22"/>
      <c r="Z16" s="22"/>
    </row>
    <row r="17" spans="1:26" ht="6" customHeight="1" thickBot="1" x14ac:dyDescent="0.25">
      <c r="A17" s="27"/>
      <c r="B17" s="25"/>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3.5" customHeight="1" thickBot="1" x14ac:dyDescent="0.25">
      <c r="A18" s="195"/>
      <c r="B18" s="24"/>
      <c r="C18" s="22"/>
      <c r="D18" s="23"/>
      <c r="E18" s="22"/>
      <c r="F18" s="22"/>
      <c r="G18" s="22"/>
      <c r="H18" s="22"/>
      <c r="I18" s="22"/>
      <c r="J18" s="22"/>
      <c r="K18" s="22"/>
      <c r="L18" s="22"/>
      <c r="M18" s="22"/>
      <c r="N18" s="23"/>
      <c r="O18" s="22"/>
      <c r="P18" s="23"/>
      <c r="Q18" s="22"/>
      <c r="R18" s="23"/>
      <c r="S18" s="22"/>
      <c r="T18" s="23"/>
      <c r="U18" s="22"/>
      <c r="V18" s="23"/>
      <c r="W18" s="23"/>
      <c r="X18" s="23"/>
      <c r="Y18" s="23"/>
      <c r="Z18" s="23"/>
    </row>
    <row r="19" spans="1:26" ht="13.5" thickBot="1" x14ac:dyDescent="0.25">
      <c r="A19" s="195"/>
      <c r="B19" s="24"/>
      <c r="C19" s="22"/>
      <c r="D19" s="22"/>
      <c r="E19" s="22"/>
      <c r="F19" s="22"/>
      <c r="G19" s="22"/>
      <c r="H19" s="22"/>
      <c r="I19" s="22"/>
      <c r="J19" s="22"/>
      <c r="K19" s="22"/>
      <c r="L19" s="22"/>
      <c r="M19" s="22"/>
      <c r="N19" s="22"/>
      <c r="O19" s="22"/>
      <c r="P19" s="22"/>
      <c r="Q19" s="22"/>
      <c r="R19" s="22"/>
      <c r="S19" s="22"/>
      <c r="T19" s="22"/>
      <c r="U19" s="22"/>
      <c r="V19" s="23"/>
      <c r="W19" s="22"/>
      <c r="X19" s="22"/>
      <c r="Y19" s="22"/>
      <c r="Z19" s="22"/>
    </row>
    <row r="20" spans="1:26" ht="13.5" customHeight="1" thickBot="1" x14ac:dyDescent="0.25">
      <c r="A20" s="195"/>
      <c r="B20" s="24"/>
      <c r="C20" s="22"/>
      <c r="D20" s="22"/>
      <c r="E20" s="22"/>
      <c r="F20" s="22"/>
      <c r="G20" s="22"/>
      <c r="H20" s="22"/>
      <c r="I20" s="22"/>
      <c r="J20" s="22"/>
      <c r="K20" s="22"/>
      <c r="L20" s="22"/>
      <c r="M20" s="22"/>
      <c r="N20" s="23"/>
      <c r="O20" s="22"/>
      <c r="P20" s="23"/>
      <c r="Q20" s="23"/>
      <c r="R20" s="23"/>
      <c r="S20" s="22"/>
      <c r="T20" s="23"/>
      <c r="U20" s="23"/>
      <c r="V20" s="23"/>
      <c r="W20" s="22"/>
      <c r="X20" s="23"/>
      <c r="Y20" s="22"/>
      <c r="Z20" s="23"/>
    </row>
    <row r="21" spans="1:26" ht="13.5" thickBot="1" x14ac:dyDescent="0.25">
      <c r="A21" s="195"/>
      <c r="B21" s="24"/>
      <c r="C21" s="22"/>
      <c r="D21" s="22"/>
      <c r="E21" s="22"/>
      <c r="F21" s="22"/>
      <c r="G21" s="22"/>
      <c r="H21" s="22"/>
      <c r="I21" s="22"/>
      <c r="J21" s="22"/>
      <c r="K21" s="22"/>
      <c r="L21" s="22"/>
      <c r="M21" s="22"/>
      <c r="N21" s="22"/>
      <c r="O21" s="22"/>
      <c r="P21" s="22"/>
      <c r="Q21" s="23"/>
      <c r="R21" s="22"/>
      <c r="S21" s="22"/>
      <c r="T21" s="23"/>
      <c r="U21" s="22"/>
      <c r="V21" s="22"/>
      <c r="W21" s="22"/>
      <c r="X21" s="22"/>
      <c r="Y21" s="22"/>
      <c r="Z21" s="22"/>
    </row>
    <row r="22" spans="1:26" ht="13.5" customHeight="1" thickBot="1" x14ac:dyDescent="0.25">
      <c r="A22" s="195"/>
      <c r="B22" s="24"/>
      <c r="C22" s="22"/>
      <c r="D22" s="22"/>
      <c r="E22" s="22"/>
      <c r="F22" s="22"/>
      <c r="G22" s="22"/>
      <c r="H22" s="22"/>
      <c r="I22" s="22"/>
      <c r="J22" s="22"/>
      <c r="K22" s="22"/>
      <c r="L22" s="22"/>
      <c r="M22" s="22"/>
      <c r="N22" s="23"/>
      <c r="O22" s="22"/>
      <c r="P22" s="23"/>
      <c r="Q22" s="22"/>
      <c r="R22" s="23"/>
      <c r="S22" s="22"/>
      <c r="T22" s="23"/>
      <c r="U22" s="22"/>
      <c r="V22" s="23"/>
      <c r="W22" s="23"/>
      <c r="X22" s="23"/>
      <c r="Y22" s="23"/>
      <c r="Z22" s="23"/>
    </row>
    <row r="23" spans="1:26" ht="13.5" thickBot="1" x14ac:dyDescent="0.25">
      <c r="A23" s="195"/>
      <c r="B23" s="24"/>
      <c r="C23" s="22"/>
      <c r="D23" s="22"/>
      <c r="E23" s="22"/>
      <c r="F23" s="22"/>
      <c r="G23" s="22"/>
      <c r="H23" s="22"/>
      <c r="I23" s="22"/>
      <c r="J23" s="22"/>
      <c r="K23" s="22"/>
      <c r="L23" s="22"/>
      <c r="M23" s="22"/>
      <c r="N23" s="22"/>
      <c r="O23" s="22"/>
      <c r="P23" s="22"/>
      <c r="Q23" s="22"/>
      <c r="R23" s="22"/>
      <c r="S23" s="22"/>
      <c r="T23" s="22"/>
      <c r="U23" s="22"/>
      <c r="V23" s="23"/>
      <c r="W23" s="22"/>
      <c r="X23" s="22"/>
      <c r="Y23" s="22"/>
      <c r="Z23" s="22"/>
    </row>
    <row r="24" spans="1:26" ht="13.5" customHeight="1" thickBot="1" x14ac:dyDescent="0.25">
      <c r="A24" s="195"/>
      <c r="B24" s="24"/>
      <c r="C24" s="22"/>
      <c r="D24" s="22"/>
      <c r="E24" s="22"/>
      <c r="F24" s="22"/>
      <c r="G24" s="22"/>
      <c r="H24" s="22"/>
      <c r="I24" s="22"/>
      <c r="J24" s="22"/>
      <c r="K24" s="22"/>
      <c r="L24" s="22"/>
      <c r="M24" s="22"/>
      <c r="N24" s="23"/>
      <c r="O24" s="22"/>
      <c r="P24" s="23"/>
      <c r="Q24" s="23"/>
      <c r="R24" s="23"/>
      <c r="S24" s="22"/>
      <c r="T24" s="23"/>
      <c r="U24" s="23"/>
      <c r="V24" s="23"/>
      <c r="W24" s="22"/>
      <c r="X24" s="23"/>
      <c r="Y24" s="22"/>
      <c r="Z24" s="23"/>
    </row>
    <row r="25" spans="1:26" ht="13.5" customHeight="1" x14ac:dyDescent="0.3">
      <c r="A25" s="4"/>
      <c r="B25" s="4"/>
      <c r="C25" s="4"/>
      <c r="D25" s="4"/>
      <c r="E25" s="4"/>
      <c r="F25" s="5"/>
      <c r="G25" s="5"/>
      <c r="H25" s="5"/>
      <c r="I25" s="5"/>
      <c r="J25" s="5"/>
      <c r="K25" s="5"/>
      <c r="L25" s="4"/>
      <c r="M25" s="4"/>
      <c r="N25" s="4"/>
      <c r="O25" s="4"/>
      <c r="P25" s="4"/>
      <c r="Q25" s="4"/>
      <c r="R25" s="4"/>
      <c r="S25" s="4"/>
      <c r="T25" s="4"/>
      <c r="U25" s="4"/>
      <c r="V25" s="4"/>
      <c r="W25" s="4"/>
      <c r="X25" s="4"/>
      <c r="Y25" s="4"/>
      <c r="Z25" s="4"/>
    </row>
    <row r="26" spans="1:26" ht="20.25" x14ac:dyDescent="0.3">
      <c r="A26" s="4"/>
      <c r="B26" s="5"/>
      <c r="C26" s="4"/>
      <c r="D26" s="4"/>
      <c r="E26" s="4"/>
      <c r="F26" s="5"/>
      <c r="G26" s="5"/>
      <c r="H26" s="5"/>
      <c r="I26" s="5"/>
      <c r="J26" s="5"/>
      <c r="K26" s="5"/>
      <c r="L26" s="4"/>
      <c r="M26" s="4"/>
      <c r="N26" s="4"/>
      <c r="O26" s="4"/>
      <c r="P26" s="4"/>
      <c r="Q26" s="4"/>
      <c r="R26" s="4"/>
      <c r="S26" s="4"/>
      <c r="T26" s="4"/>
      <c r="U26" s="4"/>
      <c r="V26" s="4"/>
      <c r="W26" s="4"/>
      <c r="X26" s="4"/>
      <c r="Y26" s="4"/>
      <c r="Z26" s="4"/>
    </row>
    <row r="27" spans="1:26" x14ac:dyDescent="0.2">
      <c r="A27" s="4"/>
      <c r="B27" s="8"/>
      <c r="C27" s="4"/>
      <c r="D27" s="4"/>
      <c r="E27" s="4"/>
      <c r="F27" s="4"/>
      <c r="G27" s="4"/>
      <c r="H27" s="4"/>
      <c r="I27" s="4"/>
      <c r="J27" s="4"/>
      <c r="K27" s="4"/>
      <c r="L27" s="4"/>
      <c r="M27" s="4"/>
      <c r="N27" s="4"/>
      <c r="O27" s="4"/>
      <c r="P27" s="4"/>
      <c r="Q27" s="4"/>
      <c r="R27" s="4"/>
      <c r="S27" s="4"/>
      <c r="T27" s="4"/>
      <c r="U27" s="4"/>
      <c r="V27" s="4"/>
      <c r="W27" s="4"/>
      <c r="X27" s="4"/>
      <c r="Y27" s="4"/>
      <c r="Z27" s="4"/>
    </row>
    <row r="28" spans="1:26" ht="20.25" x14ac:dyDescent="0.3">
      <c r="A28" s="4"/>
      <c r="B28" s="5"/>
      <c r="C28" s="4"/>
      <c r="D28" s="4"/>
      <c r="E28" s="4"/>
      <c r="F28" s="5"/>
      <c r="G28" s="5"/>
      <c r="H28" s="5"/>
      <c r="I28" s="5"/>
      <c r="J28" s="5"/>
      <c r="K28" s="5"/>
      <c r="L28" s="4"/>
      <c r="M28" s="4"/>
      <c r="N28" s="4"/>
      <c r="O28" s="4"/>
      <c r="P28" s="4"/>
      <c r="Q28" s="4"/>
      <c r="R28" s="4"/>
      <c r="S28" s="4"/>
      <c r="T28" s="4"/>
      <c r="U28" s="4"/>
      <c r="V28" s="4"/>
      <c r="W28" s="4"/>
      <c r="X28" s="4"/>
      <c r="Y28" s="4"/>
      <c r="Z28" s="4"/>
    </row>
    <row r="29" spans="1:26" ht="20.25" x14ac:dyDescent="0.3">
      <c r="A29" s="4"/>
      <c r="B29" s="6"/>
      <c r="C29" s="5"/>
      <c r="D29" s="5"/>
      <c r="E29" s="5"/>
      <c r="F29" s="4"/>
      <c r="G29" s="5"/>
      <c r="H29" s="5"/>
      <c r="I29" s="5"/>
      <c r="J29" s="5"/>
      <c r="K29" s="5"/>
      <c r="L29" s="4"/>
      <c r="M29" s="4"/>
      <c r="N29" s="4"/>
      <c r="O29" s="4"/>
      <c r="P29" s="4"/>
      <c r="Q29" s="4"/>
      <c r="R29" s="4"/>
      <c r="S29" s="4"/>
      <c r="T29" s="4"/>
      <c r="U29" s="4"/>
      <c r="V29" s="4"/>
      <c r="W29" s="4"/>
      <c r="X29" s="4"/>
      <c r="Y29" s="4"/>
      <c r="Z29" s="4"/>
    </row>
    <row r="30" spans="1:26" x14ac:dyDescent="0.2">
      <c r="A30" s="4"/>
      <c r="B30" s="8"/>
      <c r="C30" s="4"/>
      <c r="D30" s="4"/>
      <c r="E30" s="4"/>
      <c r="F30" s="4"/>
      <c r="G30" s="4"/>
      <c r="H30" s="4"/>
      <c r="I30" s="4"/>
      <c r="J30" s="4"/>
      <c r="K30" s="4"/>
      <c r="L30" s="4"/>
      <c r="M30" s="4"/>
      <c r="N30" s="4"/>
      <c r="O30" s="4"/>
      <c r="P30" s="4"/>
      <c r="Q30" s="4"/>
      <c r="R30" s="4"/>
      <c r="S30" s="4"/>
      <c r="T30" s="4"/>
      <c r="U30" s="4"/>
      <c r="V30" s="4"/>
      <c r="W30" s="4"/>
      <c r="X30" s="4"/>
      <c r="Y30" s="4"/>
      <c r="Z30" s="4"/>
    </row>
    <row r="31" spans="1:26" x14ac:dyDescent="0.2">
      <c r="A31" s="4"/>
      <c r="B31" s="8"/>
      <c r="C31" s="4"/>
      <c r="D31" s="4"/>
      <c r="E31" s="4"/>
      <c r="F31" s="4"/>
      <c r="G31" s="4"/>
      <c r="H31" s="4"/>
      <c r="I31" s="4"/>
      <c r="J31" s="4"/>
      <c r="K31" s="4"/>
      <c r="L31" s="4"/>
      <c r="M31" s="4"/>
      <c r="N31" s="4"/>
      <c r="O31" s="4"/>
      <c r="P31" s="4"/>
      <c r="Q31" s="4"/>
      <c r="R31" s="4"/>
      <c r="S31" s="4"/>
      <c r="T31" s="4"/>
      <c r="U31" s="4"/>
      <c r="V31" s="4"/>
      <c r="W31" s="4"/>
      <c r="X31" s="4"/>
      <c r="Y31" s="4"/>
      <c r="Z31" s="4"/>
    </row>
    <row r="32" spans="1:26" x14ac:dyDescent="0.2">
      <c r="A32" s="4"/>
      <c r="B32" s="8"/>
      <c r="C32" s="4"/>
      <c r="D32" s="4"/>
      <c r="E32" s="4"/>
      <c r="F32" s="4"/>
      <c r="G32" s="4"/>
      <c r="H32" s="4"/>
      <c r="I32" s="4"/>
      <c r="J32" s="4"/>
      <c r="K32" s="4"/>
      <c r="L32" s="4"/>
      <c r="M32" s="4"/>
      <c r="N32" s="4"/>
      <c r="O32" s="4"/>
      <c r="P32" s="4"/>
      <c r="Q32" s="4"/>
      <c r="R32" s="4"/>
      <c r="S32" s="4"/>
      <c r="T32" s="4"/>
      <c r="U32" s="4"/>
      <c r="V32" s="4"/>
      <c r="W32" s="4"/>
      <c r="X32" s="4"/>
      <c r="Y32" s="4"/>
      <c r="Z32" s="4"/>
    </row>
    <row r="33" spans="1:26" x14ac:dyDescent="0.2">
      <c r="A33" s="4"/>
      <c r="B33" s="8"/>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4"/>
      <c r="B34" s="8"/>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4"/>
      <c r="B35" s="8"/>
      <c r="C35" s="4"/>
      <c r="D35" s="4"/>
      <c r="E35" s="4"/>
      <c r="F35" s="4"/>
      <c r="G35" s="4"/>
      <c r="H35" s="4"/>
      <c r="I35" s="4"/>
      <c r="J35" s="4"/>
      <c r="K35" s="4"/>
      <c r="L35" s="4"/>
      <c r="M35" s="4"/>
      <c r="N35" s="4"/>
      <c r="O35" s="4"/>
      <c r="P35" s="4"/>
      <c r="Q35" s="4"/>
      <c r="R35" s="4"/>
      <c r="S35" s="4"/>
      <c r="T35" s="4"/>
      <c r="U35" s="4"/>
      <c r="V35" s="4"/>
      <c r="W35" s="4"/>
      <c r="X35" s="4"/>
      <c r="Y35" s="4"/>
      <c r="Z35" s="4"/>
    </row>
    <row r="36" spans="1:26" x14ac:dyDescent="0.2">
      <c r="A36" s="4"/>
      <c r="B36" s="8"/>
      <c r="C36" s="4"/>
      <c r="D36" s="4"/>
      <c r="E36" s="4"/>
      <c r="F36" s="4"/>
      <c r="G36" s="4"/>
      <c r="H36" s="4"/>
      <c r="I36" s="4"/>
      <c r="J36" s="4"/>
      <c r="K36" s="4"/>
      <c r="L36" s="4"/>
      <c r="M36" s="4"/>
      <c r="N36" s="4"/>
      <c r="O36" s="4"/>
      <c r="P36" s="4"/>
      <c r="Q36" s="4"/>
      <c r="R36" s="4"/>
      <c r="S36" s="4"/>
      <c r="T36" s="4"/>
      <c r="U36" s="4"/>
      <c r="V36" s="4"/>
      <c r="W36" s="4"/>
      <c r="X36" s="4"/>
      <c r="Y36" s="4"/>
      <c r="Z36" s="4"/>
    </row>
    <row r="37" spans="1:26" x14ac:dyDescent="0.2">
      <c r="A37" s="4"/>
      <c r="B37" s="8"/>
      <c r="C37" s="4"/>
      <c r="D37" s="4"/>
      <c r="E37" s="4"/>
      <c r="F37" s="4"/>
      <c r="G37" s="4"/>
      <c r="H37" s="4"/>
      <c r="I37" s="4"/>
      <c r="J37" s="4"/>
      <c r="K37" s="4"/>
      <c r="L37" s="4"/>
      <c r="M37" s="4"/>
      <c r="N37" s="4"/>
      <c r="O37" s="4"/>
      <c r="P37" s="4"/>
      <c r="Q37" s="4"/>
      <c r="R37" s="4"/>
      <c r="S37" s="4"/>
      <c r="T37" s="4"/>
      <c r="U37" s="4"/>
      <c r="V37" s="4"/>
      <c r="W37" s="4"/>
      <c r="X37" s="4"/>
      <c r="Y37" s="4"/>
      <c r="Z37" s="4"/>
    </row>
    <row r="38" spans="1:26" x14ac:dyDescent="0.2">
      <c r="A38" s="4"/>
      <c r="B38" s="8"/>
      <c r="C38" s="4"/>
      <c r="D38" s="4"/>
      <c r="E38" s="4"/>
      <c r="F38" s="4"/>
      <c r="G38" s="4"/>
      <c r="H38" s="4"/>
      <c r="I38" s="4"/>
      <c r="J38" s="4"/>
      <c r="K38" s="4"/>
      <c r="L38" s="4"/>
      <c r="M38" s="4"/>
      <c r="N38" s="4"/>
      <c r="O38" s="4"/>
      <c r="P38" s="4"/>
      <c r="Q38" s="4"/>
      <c r="R38" s="4"/>
      <c r="S38" s="4"/>
      <c r="T38" s="4"/>
      <c r="U38" s="4"/>
      <c r="V38" s="4"/>
      <c r="W38" s="4"/>
      <c r="X38" s="4"/>
      <c r="Y38" s="4"/>
      <c r="Z38" s="4"/>
    </row>
    <row r="39" spans="1:26" x14ac:dyDescent="0.2">
      <c r="A39" s="4"/>
      <c r="B39" s="8"/>
      <c r="C39" s="4"/>
      <c r="D39" s="4"/>
      <c r="E39" s="4"/>
      <c r="F39" s="4"/>
      <c r="G39" s="4"/>
      <c r="H39" s="4"/>
      <c r="I39" s="4"/>
      <c r="J39" s="4"/>
      <c r="K39" s="4"/>
      <c r="L39" s="4"/>
      <c r="M39" s="4"/>
      <c r="N39" s="4"/>
      <c r="O39" s="4"/>
      <c r="P39" s="4"/>
      <c r="Q39" s="4"/>
      <c r="R39" s="4"/>
      <c r="S39" s="4"/>
      <c r="T39" s="4"/>
      <c r="U39" s="4"/>
      <c r="V39" s="4"/>
      <c r="W39" s="4"/>
      <c r="X39" s="4"/>
      <c r="Y39" s="4"/>
      <c r="Z39" s="4"/>
    </row>
    <row r="40" spans="1:26" x14ac:dyDescent="0.2">
      <c r="A40" s="4"/>
      <c r="B40" s="8"/>
      <c r="C40" s="4"/>
      <c r="D40" s="4"/>
      <c r="E40" s="4"/>
      <c r="F40" s="4"/>
      <c r="G40" s="4"/>
      <c r="H40" s="4"/>
      <c r="I40" s="4"/>
      <c r="J40" s="4"/>
      <c r="K40" s="4"/>
      <c r="L40" s="4"/>
      <c r="M40" s="4"/>
      <c r="N40" s="4"/>
      <c r="O40" s="4"/>
      <c r="P40" s="4"/>
      <c r="Q40" s="4"/>
      <c r="R40" s="4"/>
      <c r="S40" s="4"/>
      <c r="T40" s="4"/>
      <c r="U40" s="4"/>
      <c r="V40" s="4"/>
      <c r="W40" s="4"/>
      <c r="X40" s="4"/>
      <c r="Y40" s="4"/>
      <c r="Z40" s="4"/>
    </row>
    <row r="41" spans="1:26" x14ac:dyDescent="0.2">
      <c r="A41" s="4"/>
      <c r="B41" s="8"/>
      <c r="C41" s="4"/>
      <c r="D41" s="4"/>
      <c r="E41" s="4"/>
      <c r="F41" s="4"/>
      <c r="G41" s="4"/>
      <c r="H41" s="4"/>
      <c r="I41" s="4"/>
      <c r="J41" s="4"/>
      <c r="K41" s="4"/>
      <c r="L41" s="4"/>
      <c r="M41" s="4"/>
      <c r="N41" s="4"/>
      <c r="O41" s="4"/>
      <c r="P41" s="4"/>
      <c r="Q41" s="4"/>
      <c r="R41" s="4"/>
      <c r="S41" s="4"/>
      <c r="T41" s="4"/>
      <c r="U41" s="4"/>
      <c r="V41" s="4"/>
      <c r="W41" s="4"/>
      <c r="X41" s="4"/>
      <c r="Y41" s="4"/>
      <c r="Z41" s="4"/>
    </row>
    <row r="42" spans="1:26" x14ac:dyDescent="0.2">
      <c r="A42" s="4"/>
      <c r="B42" s="8"/>
      <c r="C42" s="4"/>
      <c r="D42" s="4"/>
      <c r="E42" s="4"/>
      <c r="F42" s="4"/>
      <c r="G42" s="4"/>
      <c r="H42" s="4"/>
      <c r="I42" s="4"/>
      <c r="J42" s="4"/>
      <c r="K42" s="4"/>
      <c r="L42" s="4"/>
      <c r="M42" s="4"/>
      <c r="N42" s="4"/>
      <c r="O42" s="4"/>
      <c r="P42" s="4"/>
      <c r="Q42" s="4"/>
      <c r="R42" s="4"/>
      <c r="S42" s="4"/>
      <c r="T42" s="4"/>
      <c r="U42" s="4"/>
      <c r="V42" s="4"/>
      <c r="W42" s="4"/>
      <c r="X42" s="4"/>
      <c r="Y42" s="4"/>
      <c r="Z42" s="4"/>
    </row>
    <row r="43" spans="1:26" x14ac:dyDescent="0.2">
      <c r="A43" s="4"/>
      <c r="B43" s="8"/>
      <c r="C43" s="4"/>
      <c r="D43" s="4"/>
      <c r="E43" s="4"/>
      <c r="F43" s="4"/>
      <c r="G43" s="4"/>
      <c r="H43" s="4"/>
      <c r="I43" s="4"/>
      <c r="J43" s="4"/>
      <c r="K43" s="4"/>
      <c r="L43" s="4"/>
      <c r="M43" s="4"/>
      <c r="N43" s="4"/>
      <c r="O43" s="4"/>
      <c r="P43" s="4"/>
      <c r="Q43" s="4"/>
      <c r="R43" s="4"/>
      <c r="S43" s="4"/>
      <c r="T43" s="4"/>
      <c r="U43" s="4"/>
      <c r="V43" s="4"/>
      <c r="W43" s="4"/>
      <c r="X43" s="4"/>
      <c r="Y43" s="4"/>
      <c r="Z43" s="4"/>
    </row>
    <row r="44" spans="1:26" x14ac:dyDescent="0.2">
      <c r="A44" s="4"/>
      <c r="B44" s="8"/>
      <c r="C44" s="4"/>
      <c r="D44" s="4"/>
      <c r="E44" s="4"/>
      <c r="F44" s="4"/>
      <c r="G44" s="4"/>
      <c r="H44" s="4"/>
      <c r="I44" s="4"/>
      <c r="J44" s="4"/>
      <c r="K44" s="4"/>
      <c r="L44" s="4"/>
      <c r="M44" s="4"/>
      <c r="N44" s="4"/>
      <c r="O44" s="4"/>
      <c r="P44" s="4"/>
      <c r="Q44" s="4"/>
      <c r="R44" s="4"/>
      <c r="S44" s="4"/>
      <c r="T44" s="4"/>
      <c r="U44" s="4"/>
      <c r="V44" s="4"/>
      <c r="W44" s="4"/>
      <c r="X44" s="4"/>
      <c r="Y44" s="4"/>
      <c r="Z44" s="4"/>
    </row>
    <row r="45" spans="1:26" x14ac:dyDescent="0.2">
      <c r="A45" s="4"/>
      <c r="B45" s="8"/>
      <c r="C45" s="4"/>
      <c r="D45" s="4"/>
      <c r="E45" s="4"/>
      <c r="F45" s="4"/>
      <c r="G45" s="4"/>
      <c r="H45" s="4"/>
      <c r="I45" s="4"/>
      <c r="J45" s="4"/>
      <c r="K45" s="4"/>
      <c r="L45" s="4"/>
      <c r="M45" s="4"/>
      <c r="N45" s="4"/>
      <c r="O45" s="4"/>
      <c r="P45" s="4"/>
      <c r="Q45" s="4"/>
      <c r="R45" s="4"/>
      <c r="S45" s="4"/>
      <c r="T45" s="4"/>
      <c r="U45" s="4"/>
      <c r="V45" s="4"/>
      <c r="W45" s="4"/>
      <c r="X45" s="4"/>
      <c r="Y45" s="4"/>
      <c r="Z45" s="4"/>
    </row>
    <row r="46" spans="1:26" ht="7.5" customHeight="1" x14ac:dyDescent="0.2">
      <c r="A46" s="4"/>
      <c r="B46" s="8"/>
      <c r="C46" s="4"/>
      <c r="D46" s="4"/>
      <c r="E46" s="4"/>
      <c r="F46" s="4"/>
      <c r="G46" s="4"/>
      <c r="H46" s="4"/>
      <c r="I46" s="4"/>
      <c r="J46" s="4"/>
      <c r="K46" s="4"/>
      <c r="L46" s="4"/>
      <c r="M46" s="4"/>
      <c r="N46" s="4"/>
      <c r="O46" s="4"/>
      <c r="P46" s="4"/>
      <c r="Q46" s="4"/>
      <c r="R46" s="4"/>
      <c r="S46" s="4"/>
      <c r="T46" s="4"/>
      <c r="U46" s="4"/>
      <c r="V46" s="4"/>
      <c r="W46" s="4"/>
      <c r="X46" s="4"/>
      <c r="Y46" s="4"/>
      <c r="Z46" s="4"/>
    </row>
    <row r="47" spans="1:26" ht="24.75" customHeight="1" x14ac:dyDescent="0.25">
      <c r="A47" s="4"/>
      <c r="B47" s="194" t="s">
        <v>21</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1:26" ht="7.5" customHeight="1" x14ac:dyDescent="0.2">
      <c r="A48" s="4"/>
      <c r="B48" s="8"/>
      <c r="C48" s="4"/>
      <c r="D48" s="4"/>
      <c r="E48" s="4"/>
      <c r="F48" s="4"/>
      <c r="G48" s="4"/>
      <c r="H48" s="4"/>
      <c r="I48" s="4"/>
      <c r="J48" s="4"/>
      <c r="K48" s="4"/>
      <c r="L48" s="4"/>
      <c r="M48" s="4"/>
      <c r="N48" s="4"/>
      <c r="O48" s="4"/>
      <c r="P48" s="4"/>
      <c r="Q48" s="4"/>
      <c r="R48" s="4"/>
      <c r="S48" s="4"/>
      <c r="T48" s="4"/>
      <c r="U48" s="4"/>
      <c r="V48" s="4"/>
      <c r="W48" s="4"/>
      <c r="X48" s="4"/>
      <c r="Y48" s="4"/>
      <c r="Z48" s="4"/>
    </row>
    <row r="49" spans="1:26" ht="28.5" customHeight="1" x14ac:dyDescent="0.2">
      <c r="A49" s="4"/>
      <c r="B49" s="8"/>
      <c r="C49" s="8"/>
      <c r="D49" s="8"/>
      <c r="E49" s="8"/>
      <c r="F49" s="8"/>
      <c r="G49" s="8"/>
      <c r="H49" s="8"/>
      <c r="I49" s="8"/>
      <c r="J49" s="8"/>
      <c r="K49" s="8"/>
      <c r="L49" s="8"/>
      <c r="M49" s="8"/>
      <c r="N49" s="8"/>
      <c r="O49" s="8"/>
      <c r="P49" s="8"/>
      <c r="Q49" s="8"/>
      <c r="R49" s="8"/>
      <c r="S49" s="8"/>
      <c r="T49" s="8"/>
      <c r="U49" s="8"/>
      <c r="V49" s="4"/>
      <c r="W49" s="4"/>
      <c r="X49" s="4"/>
      <c r="Y49" s="4"/>
      <c r="Z49" s="4"/>
    </row>
    <row r="50" spans="1:26" ht="28.5" customHeight="1" x14ac:dyDescent="0.2">
      <c r="A50" s="4"/>
      <c r="B50" s="46"/>
      <c r="C50" s="46"/>
      <c r="D50" s="46"/>
      <c r="E50" s="46"/>
      <c r="F50" s="46"/>
      <c r="G50" s="46"/>
      <c r="H50" s="46"/>
      <c r="I50" s="46"/>
      <c r="J50" s="46"/>
      <c r="K50" s="46"/>
      <c r="L50" s="46"/>
      <c r="M50" s="46"/>
      <c r="N50" s="46"/>
      <c r="O50" s="46"/>
      <c r="P50" s="46"/>
      <c r="Q50" s="46"/>
      <c r="R50" s="46"/>
      <c r="S50" s="46"/>
      <c r="T50" s="46"/>
      <c r="U50" s="46"/>
      <c r="V50" s="46"/>
      <c r="W50" s="4"/>
      <c r="X50" s="4"/>
      <c r="Y50" s="4"/>
      <c r="Z50" s="4"/>
    </row>
    <row r="51" spans="1:26" ht="12.75" customHeight="1" x14ac:dyDescent="0.2">
      <c r="A51" s="4"/>
      <c r="B51" s="8"/>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8"/>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8"/>
      <c r="C53" s="4"/>
      <c r="D53" s="4"/>
      <c r="E53" s="4"/>
      <c r="F53" s="4"/>
      <c r="G53" s="4"/>
      <c r="H53" s="4"/>
      <c r="I53" s="4"/>
      <c r="J53" s="4"/>
      <c r="K53" s="4"/>
      <c r="L53" s="4"/>
      <c r="M53" s="4"/>
      <c r="N53" s="4"/>
      <c r="O53" s="4"/>
      <c r="P53" s="4"/>
      <c r="Q53" s="4"/>
      <c r="R53" s="4"/>
      <c r="S53" s="4"/>
      <c r="T53" s="4"/>
      <c r="U53" s="4"/>
      <c r="V53" s="4"/>
      <c r="W53" s="4"/>
      <c r="X53" s="4"/>
      <c r="Y53" s="4"/>
      <c r="Z53" s="4"/>
    </row>
    <row r="54" spans="1:26" x14ac:dyDescent="0.2">
      <c r="A54" s="4"/>
      <c r="B54" s="8"/>
      <c r="C54" s="4"/>
      <c r="D54" s="4"/>
      <c r="E54" s="4"/>
      <c r="F54" s="4"/>
      <c r="G54" s="4"/>
      <c r="H54" s="4"/>
      <c r="I54" s="4"/>
      <c r="J54" s="4"/>
      <c r="K54" s="4"/>
      <c r="L54" s="4"/>
      <c r="M54" s="4"/>
      <c r="N54" s="4"/>
      <c r="O54" s="4"/>
      <c r="P54" s="4"/>
      <c r="Q54" s="4"/>
      <c r="R54" s="4"/>
      <c r="S54" s="4"/>
      <c r="T54" s="4"/>
      <c r="U54" s="4"/>
      <c r="V54" s="4"/>
      <c r="W54" s="4"/>
      <c r="X54" s="4"/>
      <c r="Y54" s="4"/>
      <c r="Z54" s="4"/>
    </row>
    <row r="55" spans="1:26" x14ac:dyDescent="0.2">
      <c r="A55" s="4"/>
      <c r="B55" s="8"/>
      <c r="C55" s="4"/>
      <c r="D55" s="4"/>
      <c r="E55" s="4"/>
      <c r="F55" s="4"/>
      <c r="G55" s="4"/>
      <c r="H55" s="4"/>
      <c r="I55" s="4"/>
      <c r="J55" s="4"/>
      <c r="K55" s="4"/>
      <c r="L55" s="4"/>
      <c r="M55" s="4"/>
      <c r="N55" s="4"/>
      <c r="O55" s="4"/>
      <c r="P55" s="4"/>
      <c r="Q55" s="4"/>
      <c r="R55" s="4"/>
      <c r="S55" s="4"/>
      <c r="T55" s="4"/>
      <c r="U55" s="4"/>
      <c r="V55" s="4"/>
      <c r="W55" s="4"/>
      <c r="X55" s="4"/>
      <c r="Y55" s="4"/>
      <c r="Z55" s="4"/>
    </row>
    <row r="56" spans="1:26" x14ac:dyDescent="0.2">
      <c r="A56" s="4"/>
      <c r="B56" s="8"/>
      <c r="C56" s="4"/>
      <c r="D56" s="4"/>
      <c r="E56" s="4"/>
      <c r="F56" s="4"/>
      <c r="G56" s="4"/>
      <c r="H56" s="4"/>
      <c r="I56" s="4"/>
      <c r="J56" s="4"/>
      <c r="K56" s="4"/>
      <c r="L56" s="4"/>
      <c r="M56" s="4"/>
      <c r="N56" s="4"/>
      <c r="O56" s="4"/>
      <c r="P56" s="4"/>
      <c r="Q56" s="4"/>
      <c r="R56" s="4"/>
      <c r="S56" s="4"/>
      <c r="T56" s="4"/>
      <c r="U56" s="4"/>
      <c r="V56" s="4"/>
      <c r="W56" s="4"/>
      <c r="X56" s="4"/>
      <c r="Y56" s="4"/>
      <c r="Z56" s="4"/>
    </row>
    <row r="57" spans="1:26" x14ac:dyDescent="0.2">
      <c r="A57" s="4"/>
      <c r="B57" s="8"/>
      <c r="C57" s="4"/>
      <c r="D57" s="4"/>
      <c r="E57" s="4"/>
      <c r="F57" s="4"/>
      <c r="G57" s="4"/>
      <c r="H57" s="4"/>
      <c r="I57" s="4"/>
      <c r="J57" s="4"/>
      <c r="K57" s="4"/>
      <c r="L57" s="4"/>
      <c r="M57" s="4"/>
      <c r="N57" s="4"/>
      <c r="O57" s="4"/>
      <c r="P57" s="4"/>
      <c r="Q57" s="4"/>
      <c r="R57" s="4"/>
      <c r="S57" s="4"/>
      <c r="T57" s="4"/>
      <c r="U57" s="4"/>
      <c r="V57" s="4"/>
      <c r="W57" s="4"/>
      <c r="X57" s="4"/>
      <c r="Y57" s="4"/>
      <c r="Z57" s="4"/>
    </row>
    <row r="58" spans="1:26" x14ac:dyDescent="0.2">
      <c r="A58" s="4"/>
      <c r="B58" s="8"/>
      <c r="C58" s="4"/>
      <c r="D58" s="4"/>
      <c r="E58" s="4"/>
      <c r="F58" s="4"/>
      <c r="G58" s="4"/>
      <c r="H58" s="4"/>
      <c r="I58" s="4"/>
      <c r="J58" s="4"/>
      <c r="K58" s="4"/>
      <c r="L58" s="4"/>
      <c r="M58" s="4"/>
      <c r="N58" s="4"/>
      <c r="O58" s="4"/>
      <c r="P58" s="4"/>
      <c r="Q58" s="4"/>
      <c r="R58" s="4"/>
      <c r="S58" s="4"/>
      <c r="T58" s="4"/>
      <c r="U58" s="4"/>
      <c r="V58" s="4"/>
      <c r="W58" s="4"/>
      <c r="X58" s="4"/>
      <c r="Y58" s="4"/>
      <c r="Z58" s="4"/>
    </row>
    <row r="59" spans="1:26" x14ac:dyDescent="0.2">
      <c r="A59" s="4"/>
      <c r="B59" s="8"/>
      <c r="C59" s="4"/>
      <c r="D59" s="4"/>
      <c r="E59" s="4"/>
      <c r="F59" s="4"/>
      <c r="G59" s="4"/>
      <c r="H59" s="4"/>
      <c r="I59" s="4"/>
      <c r="J59" s="4"/>
      <c r="K59" s="4"/>
      <c r="L59" s="4"/>
      <c r="M59" s="4"/>
      <c r="N59" s="4"/>
      <c r="O59" s="4"/>
      <c r="P59" s="4"/>
      <c r="Q59" s="4"/>
      <c r="R59" s="4"/>
      <c r="S59" s="4"/>
      <c r="T59" s="4"/>
      <c r="U59" s="4"/>
      <c r="V59" s="4"/>
      <c r="W59" s="4"/>
      <c r="X59" s="4"/>
      <c r="Y59" s="4"/>
      <c r="Z59" s="4"/>
    </row>
    <row r="60" spans="1:26" x14ac:dyDescent="0.2">
      <c r="A60" s="4"/>
      <c r="B60" s="8"/>
      <c r="C60" s="4"/>
      <c r="D60" s="4"/>
      <c r="E60" s="4"/>
      <c r="F60" s="4"/>
      <c r="G60" s="4"/>
      <c r="H60" s="4"/>
      <c r="I60" s="4"/>
      <c r="J60" s="4"/>
      <c r="K60" s="4"/>
      <c r="L60" s="4"/>
      <c r="M60" s="4"/>
      <c r="N60" s="4"/>
      <c r="O60" s="4"/>
      <c r="P60" s="4"/>
      <c r="Q60" s="4"/>
      <c r="R60" s="4"/>
      <c r="S60" s="4"/>
      <c r="T60" s="4"/>
      <c r="U60" s="4"/>
      <c r="V60" s="4"/>
      <c r="W60" s="4"/>
      <c r="X60" s="4"/>
      <c r="Y60" s="4"/>
      <c r="Z60" s="4"/>
    </row>
    <row r="61" spans="1:26" x14ac:dyDescent="0.2">
      <c r="A61" s="4"/>
      <c r="B61" s="8"/>
      <c r="C61" s="4"/>
      <c r="D61" s="4"/>
      <c r="E61" s="4"/>
      <c r="F61" s="4"/>
      <c r="G61" s="4"/>
      <c r="H61" s="4"/>
      <c r="I61" s="4"/>
      <c r="J61" s="4"/>
      <c r="K61" s="4"/>
      <c r="L61" s="4"/>
      <c r="M61" s="4"/>
      <c r="N61" s="4"/>
      <c r="O61" s="4"/>
      <c r="P61" s="4"/>
      <c r="Q61" s="4"/>
      <c r="R61" s="4"/>
      <c r="S61" s="4"/>
      <c r="T61" s="4"/>
      <c r="U61" s="4"/>
      <c r="V61" s="4"/>
      <c r="W61" s="4"/>
      <c r="X61" s="4"/>
      <c r="Y61" s="4"/>
      <c r="Z61" s="4"/>
    </row>
    <row r="62" spans="1:26" x14ac:dyDescent="0.2">
      <c r="A62" s="4"/>
      <c r="B62" s="8"/>
      <c r="C62" s="4"/>
      <c r="D62" s="4"/>
      <c r="E62" s="4"/>
      <c r="F62" s="4"/>
      <c r="G62" s="4"/>
      <c r="H62" s="4"/>
      <c r="I62" s="4"/>
      <c r="J62" s="4"/>
      <c r="K62" s="4"/>
      <c r="L62" s="4"/>
      <c r="M62" s="4"/>
      <c r="N62" s="4"/>
      <c r="O62" s="4"/>
      <c r="P62" s="4"/>
      <c r="Q62" s="4"/>
      <c r="R62" s="4"/>
      <c r="S62" s="4"/>
      <c r="T62" s="4"/>
      <c r="U62" s="4"/>
      <c r="V62" s="4"/>
      <c r="W62" s="4"/>
      <c r="X62" s="4"/>
      <c r="Y62" s="4"/>
      <c r="Z62" s="4"/>
    </row>
    <row r="63" spans="1:26" x14ac:dyDescent="0.2">
      <c r="A63" s="4"/>
      <c r="B63" s="8"/>
      <c r="C63" s="4"/>
      <c r="D63" s="4"/>
      <c r="E63" s="4"/>
      <c r="F63" s="4"/>
      <c r="G63" s="4"/>
      <c r="H63" s="4"/>
      <c r="I63" s="4"/>
      <c r="J63" s="4"/>
      <c r="K63" s="4"/>
      <c r="L63" s="4"/>
      <c r="M63" s="4"/>
      <c r="N63" s="4"/>
      <c r="O63" s="4"/>
      <c r="P63" s="4"/>
      <c r="Q63" s="4"/>
      <c r="R63" s="4"/>
      <c r="S63" s="4"/>
      <c r="T63" s="4"/>
      <c r="U63" s="4"/>
      <c r="V63" s="4"/>
      <c r="W63" s="4"/>
      <c r="X63" s="4"/>
      <c r="Y63" s="4"/>
      <c r="Z63" s="4"/>
    </row>
    <row r="64" spans="1:26" x14ac:dyDescent="0.2">
      <c r="A64" s="4"/>
      <c r="B64" s="8"/>
      <c r="C64" s="4"/>
      <c r="D64" s="4"/>
      <c r="E64" s="4"/>
      <c r="F64" s="4"/>
      <c r="G64" s="4"/>
      <c r="H64" s="4"/>
      <c r="I64" s="4"/>
      <c r="J64" s="4"/>
      <c r="K64" s="4"/>
      <c r="L64" s="4"/>
      <c r="M64" s="4"/>
      <c r="N64" s="4"/>
      <c r="O64" s="4"/>
      <c r="P64" s="4"/>
      <c r="Q64" s="4"/>
      <c r="R64" s="4"/>
      <c r="S64" s="4"/>
      <c r="T64" s="4"/>
      <c r="U64" s="4"/>
      <c r="V64" s="4"/>
      <c r="W64" s="4"/>
      <c r="X64" s="4"/>
      <c r="Y64" s="4"/>
      <c r="Z64" s="4"/>
    </row>
    <row r="65" spans="1:26" x14ac:dyDescent="0.2">
      <c r="A65" s="4"/>
      <c r="B65" s="8"/>
      <c r="C65" s="4"/>
      <c r="D65" s="4"/>
      <c r="E65" s="4"/>
      <c r="F65" s="4"/>
      <c r="G65" s="4"/>
      <c r="H65" s="4"/>
      <c r="I65" s="4"/>
      <c r="J65" s="4"/>
      <c r="K65" s="4"/>
      <c r="L65" s="4"/>
      <c r="M65" s="4"/>
      <c r="N65" s="4"/>
      <c r="O65" s="4"/>
      <c r="P65" s="4"/>
      <c r="Q65" s="4"/>
      <c r="R65" s="4"/>
      <c r="S65" s="4"/>
      <c r="T65" s="4"/>
      <c r="U65" s="4"/>
      <c r="V65" s="4"/>
      <c r="W65" s="4"/>
      <c r="X65" s="4"/>
      <c r="Y65" s="4"/>
      <c r="Z65" s="4"/>
    </row>
    <row r="66" spans="1:26" x14ac:dyDescent="0.2">
      <c r="A66" s="4"/>
      <c r="B66" s="8"/>
      <c r="C66" s="4"/>
      <c r="D66" s="4"/>
      <c r="E66" s="4"/>
      <c r="F66" s="4"/>
      <c r="G66" s="4"/>
      <c r="H66" s="4"/>
      <c r="I66" s="4"/>
      <c r="J66" s="4"/>
      <c r="K66" s="4"/>
      <c r="L66" s="4"/>
      <c r="M66" s="4"/>
      <c r="N66" s="4"/>
      <c r="O66" s="4"/>
      <c r="P66" s="4"/>
      <c r="Q66" s="4"/>
      <c r="R66" s="4"/>
      <c r="S66" s="4"/>
      <c r="T66" s="4"/>
      <c r="U66" s="4"/>
      <c r="V66" s="4"/>
      <c r="W66" s="4"/>
      <c r="X66" s="4"/>
      <c r="Y66" s="4"/>
      <c r="Z66" s="4"/>
    </row>
    <row r="67" spans="1:26" x14ac:dyDescent="0.2">
      <c r="A67" s="4"/>
      <c r="B67" s="8"/>
      <c r="C67" s="4"/>
      <c r="D67" s="4"/>
      <c r="E67" s="4"/>
      <c r="F67" s="4"/>
      <c r="G67" s="4"/>
      <c r="H67" s="4"/>
      <c r="I67" s="4"/>
      <c r="J67" s="4"/>
      <c r="K67" s="4"/>
      <c r="L67" s="4"/>
      <c r="M67" s="4"/>
      <c r="N67" s="4"/>
      <c r="O67" s="4"/>
      <c r="P67" s="4"/>
      <c r="Q67" s="4"/>
      <c r="R67" s="4"/>
      <c r="S67" s="4"/>
      <c r="T67" s="4"/>
      <c r="U67" s="4"/>
      <c r="V67" s="4"/>
      <c r="W67" s="4"/>
      <c r="X67" s="4"/>
      <c r="Y67" s="4"/>
      <c r="Z67" s="4"/>
    </row>
    <row r="68" spans="1:26" x14ac:dyDescent="0.2">
      <c r="A68" s="4"/>
      <c r="B68" s="8"/>
      <c r="C68" s="4"/>
      <c r="D68" s="4"/>
      <c r="E68" s="4"/>
      <c r="F68" s="4"/>
      <c r="G68" s="4"/>
      <c r="H68" s="4"/>
      <c r="I68" s="4"/>
      <c r="J68" s="4"/>
      <c r="K68" s="4"/>
      <c r="L68" s="4"/>
      <c r="M68" s="4"/>
      <c r="N68" s="4"/>
      <c r="O68" s="4"/>
      <c r="P68" s="4"/>
      <c r="Q68" s="4"/>
      <c r="R68" s="4"/>
      <c r="S68" s="4"/>
      <c r="T68" s="4"/>
      <c r="U68" s="4"/>
      <c r="V68" s="4"/>
      <c r="W68" s="4"/>
      <c r="X68" s="4"/>
      <c r="Y68" s="4"/>
      <c r="Z68" s="4"/>
    </row>
    <row r="69" spans="1:26" x14ac:dyDescent="0.2">
      <c r="A69" s="4"/>
      <c r="B69" s="8"/>
      <c r="C69" s="4"/>
      <c r="D69" s="4"/>
      <c r="E69" s="4"/>
      <c r="F69" s="4"/>
      <c r="G69" s="4"/>
      <c r="H69" s="4"/>
      <c r="I69" s="4"/>
      <c r="J69" s="4"/>
      <c r="K69" s="4"/>
      <c r="L69" s="4"/>
      <c r="M69" s="4"/>
      <c r="N69" s="4"/>
      <c r="O69" s="4"/>
      <c r="P69" s="4"/>
      <c r="Q69" s="4"/>
      <c r="R69" s="4"/>
      <c r="S69" s="4"/>
      <c r="T69" s="4"/>
      <c r="U69" s="4"/>
      <c r="V69" s="4"/>
      <c r="W69" s="4"/>
      <c r="X69" s="4"/>
      <c r="Y69" s="4"/>
      <c r="Z69" s="4"/>
    </row>
    <row r="70" spans="1:26" x14ac:dyDescent="0.2">
      <c r="A70" s="4"/>
      <c r="B70" s="8"/>
      <c r="C70" s="4"/>
      <c r="D70" s="4"/>
      <c r="E70" s="4"/>
      <c r="F70" s="4"/>
      <c r="G70" s="4"/>
      <c r="H70" s="4"/>
      <c r="I70" s="4"/>
      <c r="J70" s="4"/>
      <c r="K70" s="4"/>
      <c r="L70" s="4"/>
      <c r="M70" s="4"/>
      <c r="N70" s="4"/>
      <c r="O70" s="4"/>
      <c r="P70" s="4"/>
      <c r="Q70" s="4"/>
      <c r="R70" s="4"/>
      <c r="S70" s="4"/>
      <c r="T70" s="4"/>
      <c r="U70" s="4"/>
      <c r="V70" s="4"/>
      <c r="W70" s="4"/>
      <c r="X70" s="4"/>
      <c r="Y70" s="4"/>
      <c r="Z70" s="4"/>
    </row>
    <row r="71" spans="1:26" x14ac:dyDescent="0.2">
      <c r="A71" s="4"/>
      <c r="B71" s="8"/>
      <c r="C71" s="4"/>
      <c r="D71" s="4"/>
      <c r="E71" s="4"/>
      <c r="F71" s="4"/>
      <c r="G71" s="4"/>
      <c r="H71" s="4"/>
      <c r="I71" s="4"/>
      <c r="J71" s="4"/>
      <c r="K71" s="4"/>
      <c r="L71" s="4"/>
      <c r="M71" s="4"/>
      <c r="N71" s="4"/>
      <c r="O71" s="4"/>
      <c r="P71" s="4"/>
      <c r="Q71" s="4"/>
      <c r="R71" s="4"/>
      <c r="S71" s="4"/>
      <c r="T71" s="4"/>
      <c r="U71" s="4"/>
      <c r="V71" s="4"/>
      <c r="W71" s="4"/>
      <c r="X71" s="4"/>
      <c r="Y71" s="4"/>
      <c r="Z71" s="4"/>
    </row>
    <row r="72" spans="1:26" x14ac:dyDescent="0.2">
      <c r="A72" s="4"/>
      <c r="B72" s="8"/>
      <c r="C72" s="4"/>
      <c r="D72" s="4"/>
      <c r="E72" s="4"/>
      <c r="F72" s="4"/>
      <c r="G72" s="4"/>
      <c r="H72" s="4"/>
      <c r="I72" s="4"/>
      <c r="J72" s="4"/>
      <c r="K72" s="4"/>
      <c r="L72" s="4"/>
      <c r="M72" s="4"/>
      <c r="N72" s="4"/>
      <c r="O72" s="4"/>
      <c r="P72" s="4"/>
      <c r="Q72" s="4"/>
      <c r="R72" s="4"/>
      <c r="S72" s="4"/>
      <c r="T72" s="4"/>
      <c r="U72" s="4"/>
      <c r="V72" s="4"/>
      <c r="W72" s="4"/>
      <c r="X72" s="4"/>
      <c r="Y72" s="4"/>
      <c r="Z72" s="4"/>
    </row>
    <row r="73" spans="1:26" x14ac:dyDescent="0.2">
      <c r="A73" s="4"/>
      <c r="B73" s="8"/>
      <c r="C73" s="4"/>
      <c r="D73" s="4"/>
      <c r="E73" s="4"/>
      <c r="F73" s="4"/>
      <c r="G73" s="4"/>
      <c r="H73" s="4"/>
      <c r="I73" s="4"/>
      <c r="J73" s="4"/>
      <c r="K73" s="4"/>
      <c r="L73" s="4"/>
      <c r="M73" s="4"/>
      <c r="N73" s="4"/>
      <c r="O73" s="4"/>
      <c r="P73" s="4"/>
      <c r="Q73" s="4"/>
      <c r="R73" s="4"/>
      <c r="S73" s="4"/>
      <c r="T73" s="4"/>
      <c r="U73" s="4"/>
      <c r="V73" s="4"/>
      <c r="W73" s="4"/>
      <c r="X73" s="4"/>
      <c r="Y73" s="4"/>
      <c r="Z73" s="4"/>
    </row>
    <row r="74" spans="1:26" x14ac:dyDescent="0.2">
      <c r="A74" s="4"/>
      <c r="B74" s="8"/>
      <c r="C74" s="4"/>
      <c r="D74" s="4"/>
      <c r="E74" s="4"/>
      <c r="F74" s="4"/>
      <c r="G74" s="4"/>
      <c r="H74" s="4"/>
      <c r="I74" s="4"/>
      <c r="J74" s="4"/>
      <c r="K74" s="4"/>
      <c r="L74" s="4"/>
      <c r="M74" s="4"/>
      <c r="N74" s="4"/>
      <c r="O74" s="4"/>
      <c r="P74" s="4"/>
      <c r="Q74" s="4"/>
      <c r="R74" s="4"/>
      <c r="S74" s="4"/>
      <c r="T74" s="4"/>
      <c r="U74" s="4"/>
      <c r="V74" s="4"/>
      <c r="W74" s="4"/>
      <c r="X74" s="4"/>
      <c r="Y74" s="4"/>
      <c r="Z74" s="4"/>
    </row>
    <row r="75" spans="1:26" x14ac:dyDescent="0.2">
      <c r="A75" s="4"/>
      <c r="B75" s="8"/>
      <c r="C75" s="4"/>
      <c r="D75" s="4"/>
      <c r="E75" s="4"/>
      <c r="F75" s="4"/>
      <c r="G75" s="4"/>
      <c r="H75" s="4"/>
      <c r="I75" s="4"/>
      <c r="J75" s="4"/>
      <c r="K75" s="4"/>
      <c r="L75" s="4"/>
      <c r="M75" s="4"/>
      <c r="N75" s="4"/>
      <c r="O75" s="4"/>
      <c r="P75" s="4"/>
      <c r="Q75" s="4"/>
      <c r="R75" s="4"/>
      <c r="S75" s="4"/>
      <c r="T75" s="4"/>
      <c r="U75" s="4"/>
      <c r="V75" s="4"/>
      <c r="W75" s="4"/>
      <c r="X75" s="4"/>
      <c r="Y75" s="4"/>
      <c r="Z75" s="4"/>
    </row>
    <row r="76" spans="1:26" x14ac:dyDescent="0.2">
      <c r="A76" s="4"/>
      <c r="B76" s="4"/>
      <c r="C76" s="4"/>
      <c r="D76" s="4"/>
      <c r="E76" s="4"/>
      <c r="F76" s="4"/>
      <c r="G76" s="4"/>
      <c r="H76" s="4"/>
      <c r="I76" s="4"/>
      <c r="J76" s="4"/>
      <c r="K76" s="4"/>
      <c r="L76" s="4"/>
      <c r="M76" s="4"/>
      <c r="N76" s="4"/>
      <c r="O76" s="4"/>
      <c r="P76" s="4"/>
      <c r="Q76" s="4"/>
      <c r="R76" s="4"/>
      <c r="S76" s="4"/>
      <c r="T76" s="4"/>
      <c r="U76" s="4"/>
      <c r="V76" s="4"/>
      <c r="W76" s="4"/>
      <c r="X76" s="17"/>
      <c r="Y76" s="4"/>
      <c r="Z76" s="4"/>
    </row>
    <row r="77" spans="1:26" x14ac:dyDescent="0.2">
      <c r="A77" s="4"/>
      <c r="B77" s="8"/>
      <c r="C77" s="4"/>
      <c r="D77" s="4"/>
      <c r="E77" s="4"/>
      <c r="F77" s="4"/>
      <c r="G77" s="4"/>
      <c r="H77" s="4"/>
      <c r="I77" s="4"/>
      <c r="J77" s="4"/>
      <c r="K77" s="4"/>
      <c r="L77" s="4"/>
      <c r="M77" s="4"/>
      <c r="N77" s="4"/>
      <c r="O77" s="4"/>
      <c r="P77" s="4"/>
      <c r="Q77" s="4"/>
      <c r="R77" s="4"/>
      <c r="S77" s="4"/>
      <c r="T77" s="4"/>
      <c r="U77" s="4"/>
      <c r="V77" s="4"/>
      <c r="W77" s="4"/>
      <c r="X77" s="4"/>
      <c r="Y77" s="4"/>
      <c r="Z77" s="4"/>
    </row>
    <row r="78" spans="1:26" x14ac:dyDescent="0.2">
      <c r="A78" s="4"/>
      <c r="B78" s="8"/>
      <c r="C78" s="4"/>
      <c r="D78" s="4"/>
      <c r="E78" s="4"/>
      <c r="F78" s="4"/>
      <c r="G78" s="4"/>
      <c r="H78" s="4"/>
      <c r="I78" s="4"/>
      <c r="J78" s="4"/>
      <c r="K78" s="4"/>
      <c r="L78" s="4"/>
      <c r="M78" s="4"/>
      <c r="N78" s="4"/>
      <c r="O78" s="4"/>
      <c r="P78" s="4"/>
      <c r="Q78" s="4"/>
      <c r="R78" s="4"/>
      <c r="S78" s="4"/>
      <c r="T78" s="4"/>
      <c r="U78" s="4"/>
      <c r="V78" s="4"/>
      <c r="W78" s="4"/>
      <c r="X78" s="4"/>
      <c r="Y78" s="4"/>
      <c r="Z78" s="4"/>
    </row>
    <row r="79" spans="1:26" x14ac:dyDescent="0.2">
      <c r="A79" s="4"/>
      <c r="B79" s="8"/>
      <c r="C79" s="4"/>
      <c r="D79" s="4"/>
      <c r="E79" s="4"/>
      <c r="F79" s="4"/>
      <c r="G79" s="4"/>
      <c r="H79" s="4"/>
      <c r="I79" s="4"/>
      <c r="J79" s="4"/>
      <c r="K79" s="4"/>
      <c r="L79" s="4"/>
      <c r="M79" s="4"/>
      <c r="N79" s="4"/>
      <c r="O79" s="4"/>
      <c r="P79" s="4"/>
      <c r="Q79" s="4"/>
      <c r="R79" s="4"/>
      <c r="S79" s="4"/>
      <c r="T79" s="4"/>
      <c r="U79" s="4"/>
      <c r="V79" s="4"/>
      <c r="W79" s="4"/>
      <c r="X79" s="4"/>
      <c r="Y79" s="4"/>
      <c r="Z79" s="4"/>
    </row>
    <row r="80" spans="1:26" ht="22.5" customHeight="1" x14ac:dyDescent="0.25">
      <c r="A80" s="4"/>
      <c r="B80" s="194" t="s">
        <v>43</v>
      </c>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row>
    <row r="81" spans="1:26" ht="6.75" customHeight="1" x14ac:dyDescent="0.2">
      <c r="A81" s="4"/>
      <c r="B81" s="8"/>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2">
      <c r="A83" s="4"/>
      <c r="B83" s="8"/>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2"/>
    <row r="85" spans="1:26" ht="12.75" customHeight="1" x14ac:dyDescent="0.2"/>
    <row r="86" spans="1:26" ht="12.75" customHeight="1" x14ac:dyDescent="0.2"/>
    <row r="87" spans="1:26" ht="12.75" customHeight="1" x14ac:dyDescent="0.2"/>
    <row r="88" spans="1:26" ht="12.75" customHeight="1" x14ac:dyDescent="0.2"/>
    <row r="89" spans="1:26" ht="12.75" customHeight="1" x14ac:dyDescent="0.2"/>
    <row r="90" spans="1:26" ht="12.75" customHeight="1" x14ac:dyDescent="0.2"/>
    <row r="91" spans="1:26" ht="12.75" customHeight="1" x14ac:dyDescent="0.2"/>
    <row r="92" spans="1:26" ht="12.75" customHeight="1" x14ac:dyDescent="0.2"/>
    <row r="93" spans="1:26" ht="12.75" customHeight="1" x14ac:dyDescent="0.2"/>
    <row r="94" spans="1:26" ht="12.75" customHeight="1" x14ac:dyDescent="0.2"/>
    <row r="95" spans="1:26" ht="12.75" customHeight="1" x14ac:dyDescent="0.2"/>
    <row r="96" spans="1:26" ht="12.75" customHeight="1" x14ac:dyDescent="0.2"/>
    <row r="97" ht="12.75" customHeight="1" x14ac:dyDescent="0.2"/>
    <row r="98" ht="12.75" hidden="1" customHeight="1" x14ac:dyDescent="0.2"/>
    <row r="99" ht="12.75" hidden="1" customHeight="1" x14ac:dyDescent="0.2"/>
    <row r="100" ht="12.75" hidden="1" customHeight="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6">
    <mergeCell ref="B2:H2"/>
    <mergeCell ref="B8:Z8"/>
    <mergeCell ref="B80:Z80"/>
    <mergeCell ref="A10:A16"/>
    <mergeCell ref="A18:A24"/>
    <mergeCell ref="B47:Z47"/>
  </mergeCells>
  <pageMargins left="0.7" right="0.7" top="0.75" bottom="0.75" header="0.3" footer="0.3"/>
  <pageSetup paperSize="9" scale="54" pageOrder="overThenDown" orientation="portrait" r:id="rId2"/>
  <headerFooter alignWithMargins="0">
    <oddHeader>&amp;L&amp;"Arial,Fett"&amp;20
Deutsches Netzwerk für Qualitätsentwicklung in der Pflege&amp;"Arial,Standard"
&amp;"Arial,Fett"&amp;12Auditinstrument&amp;"Arial,Standard" zum Expertstandard "Schmerzmanagement in der Pflege, Aktualisierung 2020"&amp;R&amp;G</oddHeader>
    <oddFooter>&amp;C© Deutsches Netzwerk für Qualitätsentwicklung in der Pflege (DNQP) 2020</oddFooter>
  </headerFooter>
  <rowBreaks count="1" manualBreakCount="1">
    <brk id="24" max="25"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'1 Hinweise'!Druckbereich</vt:lpstr>
      <vt:lpstr>'2 Allgemeine Daten'!Druckbereich</vt:lpstr>
      <vt:lpstr>'3 Ergebnisprotokoll 1'!Druckbereich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Dekubitusprophylaxe</dc:title>
  <dc:subject>Audit Expertenstandard</dc:subject>
  <dc:creator>DNQP</dc:creator>
  <cp:lastModifiedBy>Krebs, Moritz</cp:lastModifiedBy>
  <cp:revision>0</cp:revision>
  <cp:lastPrinted>2020-08-12T09:41:51Z</cp:lastPrinted>
  <dcterms:created xsi:type="dcterms:W3CDTF">2007-03-08T19:48:38Z</dcterms:created>
  <dcterms:modified xsi:type="dcterms:W3CDTF">2020-09-08T09:16:37Z</dcterms:modified>
  <cp:version>01</cp:version>
</cp:coreProperties>
</file>