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showInkAnnotation="0" defaultThemeVersion="124226"/>
  <mc:AlternateContent xmlns:mc="http://schemas.openxmlformats.org/markup-compatibility/2006">
    <mc:Choice Requires="x15">
      <x15ac:absPath xmlns:x15ac="http://schemas.microsoft.com/office/spreadsheetml/2010/11/ac" url="/Users/krebs/netcase/031 eAudits/"/>
    </mc:Choice>
  </mc:AlternateContent>
  <xr:revisionPtr revIDLastSave="0" documentId="13_ncr:1_{BE1B35A1-7A95-E140-8A1F-F294C630B1CA}" xr6:coauthVersionLast="47" xr6:coauthVersionMax="47" xr10:uidLastSave="{00000000-0000-0000-0000-000000000000}"/>
  <bookViews>
    <workbookView minimized="1" xWindow="0" yWindow="500" windowWidth="51200" windowHeight="26640" tabRatio="540" activeTab="1" xr2:uid="{00000000-000D-0000-FFFF-FFFF00000000}"/>
  </bookViews>
  <sheets>
    <sheet name="1 Hinweise" sheetId="1" r:id="rId1"/>
    <sheet name="2 Allgemeine Daten" sheetId="2" r:id="rId2"/>
    <sheet name="3 Ergebnisprotokoll 1" sheetId="3" r:id="rId3"/>
    <sheet name="4 Ergebnisprotokoll 2" sheetId="9" r:id="rId4"/>
    <sheet name="5 Ergebnisübersicht" sheetId="11" r:id="rId5"/>
  </sheets>
  <definedNames>
    <definedName name="_xlnm.Print_Area" localSheetId="0">'1 Hinweise'!$A$1:$DY$53</definedName>
    <definedName name="_xlnm.Print_Area" localSheetId="1">'2 Allgemeine Daten'!$A$1:$Z$32</definedName>
    <definedName name="_xlnm.Print_Area" localSheetId="2">'3 Ergebnisprotokoll 1'!$A$1:$AV$104</definedName>
    <definedName name="_xlnm.Print_Area" localSheetId="4">'5 Ergebnisübersicht'!$A$1:$Z$111</definedName>
    <definedName name="Z_3460AEDE_B63E_4F28_8771_DA54E21B44B1_.wvu.PrintArea" localSheetId="1" hidden="1">'2 Allgemeine Daten'!$A$1:$Z$32</definedName>
    <definedName name="Z_3460AEDE_B63E_4F28_8771_DA54E21B44B1_.wvu.PrintArea" localSheetId="2" hidden="1">'3 Ergebnisprotokoll 1'!$A$1:$AV$104</definedName>
    <definedName name="Z_3460AEDE_B63E_4F28_8771_DA54E21B44B1_.wvu.PrintArea" localSheetId="4" hidden="1">'5 Ergebnisübersicht'!$A$3:$AA$83</definedName>
  </definedNames>
  <calcPr calcId="191029"/>
  <customWorkbookViews>
    <customWorkbookView name="Blumenberg, Petra - Persönliche Ansicht" guid="{3460AEDE-B63E-4F28-8771-DA54E21B44B1}" mergeInterval="0" personalView="1" maximized="1" xWindow="-9" yWindow="-9" windowWidth="1938" windowHeight="1048" tabRatio="45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115" i="11" l="1"/>
  <c r="P114" i="11"/>
  <c r="P113" i="11"/>
  <c r="P112" i="11"/>
  <c r="P111" i="11"/>
  <c r="P110" i="11"/>
  <c r="P109" i="11"/>
  <c r="P108" i="11"/>
  <c r="P107" i="11"/>
  <c r="P106" i="11"/>
  <c r="L115" i="11"/>
  <c r="L114" i="11"/>
  <c r="L113" i="11"/>
  <c r="L112" i="11"/>
  <c r="L111" i="11"/>
  <c r="L110" i="11"/>
  <c r="L109" i="11"/>
  <c r="L108" i="11"/>
  <c r="L107" i="11"/>
  <c r="N115" i="11"/>
  <c r="N114" i="11"/>
  <c r="N113" i="11"/>
  <c r="N112" i="11"/>
  <c r="N111" i="11"/>
  <c r="N110" i="11"/>
  <c r="N109" i="11"/>
  <c r="N108" i="11"/>
  <c r="N107" i="11"/>
  <c r="N106" i="11"/>
  <c r="L106" i="11"/>
  <c r="J2" i="9"/>
  <c r="S65" i="11"/>
  <c r="S64" i="11"/>
  <c r="R10" i="11"/>
  <c r="R7" i="11"/>
  <c r="R6" i="11"/>
  <c r="R5" i="11"/>
  <c r="R4" i="11"/>
  <c r="AW40" i="9"/>
  <c r="I3" i="11"/>
  <c r="AW35" i="9"/>
  <c r="AW87" i="9"/>
  <c r="AW82" i="9"/>
  <c r="AW77" i="9"/>
  <c r="AW72" i="9"/>
  <c r="AW67" i="9"/>
  <c r="AW62" i="9"/>
  <c r="AU101" i="9" l="1"/>
  <c r="AT101" i="9"/>
  <c r="AU100" i="9"/>
  <c r="AT100" i="9"/>
  <c r="AU99" i="9"/>
  <c r="AT99" i="9"/>
  <c r="AU98" i="9"/>
  <c r="AT98" i="9"/>
  <c r="AU97" i="9"/>
  <c r="AT97" i="9"/>
  <c r="AU96" i="9"/>
  <c r="AT96" i="9"/>
  <c r="AT91" i="9"/>
  <c r="AS91" i="9"/>
  <c r="AT90" i="9"/>
  <c r="AS90" i="9"/>
  <c r="AT89" i="9"/>
  <c r="AS89" i="9"/>
  <c r="AT88" i="9"/>
  <c r="AS88" i="9"/>
  <c r="AT87" i="9"/>
  <c r="AS87" i="9"/>
  <c r="AT86" i="9"/>
  <c r="AS86" i="9"/>
  <c r="AT85" i="9"/>
  <c r="AS85" i="9"/>
  <c r="AT84" i="9"/>
  <c r="AS84" i="9"/>
  <c r="AT83" i="9"/>
  <c r="AS83" i="9"/>
  <c r="AT82" i="9"/>
  <c r="AS82" i="9"/>
  <c r="AT81" i="9"/>
  <c r="AS81" i="9"/>
  <c r="AT80" i="9"/>
  <c r="AS80" i="9"/>
  <c r="AT79" i="9"/>
  <c r="AS79" i="9"/>
  <c r="AT78" i="9"/>
  <c r="AS78" i="9"/>
  <c r="AT77" i="9"/>
  <c r="AS77" i="9"/>
  <c r="AT76" i="9"/>
  <c r="AS76" i="9"/>
  <c r="AT75" i="9"/>
  <c r="AS75" i="9"/>
  <c r="AT74" i="9"/>
  <c r="AS74" i="9"/>
  <c r="AT73" i="9"/>
  <c r="AS73" i="9"/>
  <c r="AT72" i="9"/>
  <c r="AS72" i="9"/>
  <c r="AT71" i="9"/>
  <c r="AS71" i="9"/>
  <c r="AT70" i="9"/>
  <c r="AS70" i="9"/>
  <c r="AT69" i="9"/>
  <c r="AS69" i="9"/>
  <c r="AT68" i="9"/>
  <c r="AS68" i="9"/>
  <c r="AT67" i="9"/>
  <c r="AS67" i="9"/>
  <c r="AT66" i="9"/>
  <c r="AS66" i="9"/>
  <c r="AT65" i="9"/>
  <c r="AS65" i="9"/>
  <c r="AT64" i="9"/>
  <c r="AS64" i="9"/>
  <c r="AT63" i="9"/>
  <c r="AS63" i="9"/>
  <c r="AT62" i="9"/>
  <c r="AS62" i="9"/>
  <c r="AW30" i="9"/>
  <c r="AW25" i="9"/>
  <c r="AW20" i="9"/>
  <c r="AW15" i="9"/>
  <c r="AU53" i="9"/>
  <c r="AT53" i="9"/>
  <c r="AT39" i="9"/>
  <c r="AS39" i="9"/>
  <c r="AT38" i="9"/>
  <c r="AS38" i="9"/>
  <c r="AT37" i="9"/>
  <c r="AS37" i="9"/>
  <c r="AT36" i="9"/>
  <c r="AS36" i="9"/>
  <c r="AT35" i="9"/>
  <c r="AS35" i="9"/>
  <c r="AU54" i="9"/>
  <c r="AT54" i="9"/>
  <c r="AU52" i="9"/>
  <c r="AT52" i="9"/>
  <c r="AU51" i="9"/>
  <c r="AT51" i="9"/>
  <c r="AU50" i="9"/>
  <c r="AT50" i="9"/>
  <c r="AU49" i="9"/>
  <c r="AT49" i="9"/>
  <c r="AT44" i="9"/>
  <c r="AS44" i="9"/>
  <c r="AT43" i="9"/>
  <c r="AS43" i="9"/>
  <c r="AT42" i="9"/>
  <c r="AS42" i="9"/>
  <c r="AT41" i="9"/>
  <c r="AS41" i="9"/>
  <c r="AT40" i="9"/>
  <c r="AS40" i="9"/>
  <c r="AT34" i="9"/>
  <c r="AS34" i="9"/>
  <c r="AT33" i="9"/>
  <c r="AS33" i="9"/>
  <c r="AT32" i="9"/>
  <c r="AS32" i="9"/>
  <c r="AT31" i="9"/>
  <c r="AS31" i="9"/>
  <c r="AT30" i="9"/>
  <c r="AS30" i="9"/>
  <c r="AT29" i="9"/>
  <c r="AS29" i="9"/>
  <c r="AT28" i="9"/>
  <c r="AS28" i="9"/>
  <c r="AT27" i="9"/>
  <c r="AS27" i="9"/>
  <c r="AT26" i="9"/>
  <c r="AS26" i="9"/>
  <c r="AT25" i="9"/>
  <c r="AS25" i="9"/>
  <c r="AT24" i="9"/>
  <c r="AS24" i="9"/>
  <c r="AT23" i="9"/>
  <c r="AS23" i="9"/>
  <c r="AT22" i="9"/>
  <c r="AS22" i="9"/>
  <c r="AT21" i="9"/>
  <c r="AS21" i="9"/>
  <c r="AT20" i="9"/>
  <c r="AS20" i="9"/>
  <c r="AT19" i="9"/>
  <c r="AS19" i="9"/>
  <c r="AT18" i="9"/>
  <c r="AS18" i="9"/>
  <c r="AT17" i="9"/>
  <c r="AS17" i="9"/>
  <c r="AT16" i="9"/>
  <c r="AS16" i="9"/>
  <c r="AT15" i="9"/>
  <c r="AS15" i="9"/>
  <c r="S7" i="9"/>
  <c r="AV88" i="9" l="1"/>
  <c r="U65" i="11"/>
  <c r="AV68" i="9"/>
  <c r="AV71" i="9"/>
  <c r="AV73" i="9"/>
  <c r="AV64" i="9"/>
  <c r="AV63" i="9"/>
  <c r="AS53" i="9"/>
  <c r="AV49" i="9"/>
  <c r="AV50" i="9"/>
  <c r="AV74" i="9"/>
  <c r="AV101" i="9"/>
  <c r="AS97" i="9"/>
  <c r="AV72" i="9"/>
  <c r="AV76" i="9"/>
  <c r="AV75" i="9"/>
  <c r="AV99" i="9"/>
  <c r="AS100" i="9"/>
  <c r="AV100" i="9"/>
  <c r="AS99" i="9"/>
  <c r="AV98" i="9"/>
  <c r="AS98" i="9"/>
  <c r="AV96" i="9"/>
  <c r="AS96" i="9"/>
  <c r="AV97" i="9"/>
  <c r="AV87" i="9"/>
  <c r="AV89" i="9"/>
  <c r="AV90" i="9"/>
  <c r="AV91" i="9"/>
  <c r="AV83" i="9"/>
  <c r="AV82" i="9"/>
  <c r="AV84" i="9"/>
  <c r="AV85" i="9"/>
  <c r="AV86" i="9"/>
  <c r="AV81" i="9"/>
  <c r="AV78" i="9"/>
  <c r="AV77" i="9"/>
  <c r="AV80" i="9"/>
  <c r="AV79" i="9"/>
  <c r="AV70" i="9"/>
  <c r="AV69" i="9"/>
  <c r="AV67" i="9"/>
  <c r="AV65" i="9"/>
  <c r="AV66" i="9"/>
  <c r="AV62" i="9"/>
  <c r="AS101" i="9"/>
  <c r="AV52" i="9"/>
  <c r="AV53" i="9"/>
  <c r="AV30" i="9"/>
  <c r="AV36" i="9"/>
  <c r="AV25" i="9"/>
  <c r="AV44" i="9"/>
  <c r="AV37" i="9"/>
  <c r="AV20" i="9"/>
  <c r="AV23" i="9"/>
  <c r="AV35" i="9"/>
  <c r="AV16" i="9"/>
  <c r="AV38" i="9"/>
  <c r="AV39" i="9"/>
  <c r="AV40" i="9"/>
  <c r="AV15" i="9"/>
  <c r="AV41" i="9"/>
  <c r="AV32" i="9"/>
  <c r="AV24" i="9"/>
  <c r="AV42" i="9"/>
  <c r="AV43" i="9"/>
  <c r="AV18" i="9"/>
  <c r="AV31" i="9"/>
  <c r="AV33" i="9"/>
  <c r="AV27" i="9"/>
  <c r="AV34" i="9"/>
  <c r="AV21" i="9"/>
  <c r="AV28" i="9"/>
  <c r="AV29" i="9"/>
  <c r="AS52" i="9"/>
  <c r="AV54" i="9"/>
  <c r="AV17" i="9"/>
  <c r="AV19" i="9"/>
  <c r="AV26" i="9"/>
  <c r="AS49" i="9"/>
  <c r="AS50" i="9"/>
  <c r="AV51" i="9"/>
  <c r="AV22" i="9"/>
  <c r="AS51" i="9"/>
  <c r="AS54" i="9"/>
  <c r="AS56" i="3" l="1"/>
  <c r="AT56" i="3"/>
  <c r="AU56" i="3" s="1"/>
  <c r="AS57" i="3"/>
  <c r="AT57" i="3"/>
  <c r="AU57" i="3" s="1"/>
  <c r="AS27" i="3"/>
  <c r="AT27" i="3"/>
  <c r="AT65" i="3"/>
  <c r="AS65" i="3"/>
  <c r="AT64" i="3"/>
  <c r="AS64" i="3"/>
  <c r="AT63" i="3"/>
  <c r="AS63" i="3"/>
  <c r="AT62" i="3"/>
  <c r="AS62" i="3"/>
  <c r="AT61" i="3"/>
  <c r="AS61" i="3"/>
  <c r="AT60" i="3"/>
  <c r="AS60" i="3"/>
  <c r="AT58" i="3"/>
  <c r="AS58" i="3"/>
  <c r="AT55" i="3"/>
  <c r="AS55" i="3"/>
  <c r="AT54" i="3"/>
  <c r="AS54" i="3"/>
  <c r="AT52" i="3"/>
  <c r="AS52" i="3"/>
  <c r="AT51" i="3"/>
  <c r="AS51" i="3"/>
  <c r="AT50" i="3"/>
  <c r="AS50" i="3"/>
  <c r="AT49" i="3"/>
  <c r="AS49" i="3"/>
  <c r="AT48" i="3"/>
  <c r="AS48" i="3"/>
  <c r="AT47" i="3"/>
  <c r="AS47" i="3"/>
  <c r="AT46" i="3"/>
  <c r="AS46" i="3"/>
  <c r="AT45" i="3"/>
  <c r="AS45" i="3"/>
  <c r="AT44" i="3"/>
  <c r="AS44" i="3"/>
  <c r="AT43" i="3"/>
  <c r="AS43" i="3"/>
  <c r="D41" i="3"/>
  <c r="E41" i="3" s="1"/>
  <c r="F41" i="3" s="1"/>
  <c r="G41" i="3" s="1"/>
  <c r="H41" i="3" s="1"/>
  <c r="I41" i="3" s="1"/>
  <c r="J41" i="3" s="1"/>
  <c r="K41" i="3" s="1"/>
  <c r="L41" i="3" s="1"/>
  <c r="M41" i="3" s="1"/>
  <c r="N41" i="3" s="1"/>
  <c r="O41" i="3" s="1"/>
  <c r="P41" i="3" s="1"/>
  <c r="Q41" i="3" s="1"/>
  <c r="R41" i="3" s="1"/>
  <c r="S41" i="3" s="1"/>
  <c r="T41" i="3" s="1"/>
  <c r="U41" i="3" s="1"/>
  <c r="V41" i="3" s="1"/>
  <c r="W41" i="3" s="1"/>
  <c r="X41" i="3" s="1"/>
  <c r="Y41" i="3" s="1"/>
  <c r="Z41" i="3" s="1"/>
  <c r="AA41" i="3" s="1"/>
  <c r="AB41" i="3" s="1"/>
  <c r="AC41" i="3" s="1"/>
  <c r="AD41" i="3" s="1"/>
  <c r="AE41" i="3" s="1"/>
  <c r="AF41" i="3" s="1"/>
  <c r="AG41" i="3" s="1"/>
  <c r="AH41" i="3" s="1"/>
  <c r="AI41" i="3" s="1"/>
  <c r="AJ41" i="3" s="1"/>
  <c r="AK41" i="3" s="1"/>
  <c r="AL41" i="3" s="1"/>
  <c r="AM41" i="3" s="1"/>
  <c r="AN41" i="3" s="1"/>
  <c r="AO41" i="3" s="1"/>
  <c r="AP41" i="3" s="1"/>
  <c r="AR58" i="3" l="1"/>
  <c r="AV58" i="3" s="1"/>
  <c r="AU60" i="3"/>
  <c r="AR54" i="3"/>
  <c r="AV54" i="3" s="1"/>
  <c r="AU27" i="3"/>
  <c r="AU62" i="3"/>
  <c r="AR65" i="3"/>
  <c r="AV65" i="3" s="1"/>
  <c r="AU58" i="3"/>
  <c r="AU65" i="3"/>
  <c r="AR61" i="3"/>
  <c r="AV61" i="3" s="1"/>
  <c r="AR48" i="3"/>
  <c r="AV48" i="3" s="1"/>
  <c r="AU54" i="3"/>
  <c r="AU48" i="3"/>
  <c r="AR44" i="3"/>
  <c r="AV44" i="3" s="1"/>
  <c r="AU45" i="3"/>
  <c r="AR50" i="3"/>
  <c r="AV50" i="3" s="1"/>
  <c r="AR47" i="3"/>
  <c r="AV47" i="3" s="1"/>
  <c r="AU51" i="3"/>
  <c r="AU63" i="3"/>
  <c r="AR46" i="3"/>
  <c r="AV46" i="3" s="1"/>
  <c r="AR55" i="3"/>
  <c r="AV55" i="3" s="1"/>
  <c r="AR49" i="3"/>
  <c r="AV49" i="3" s="1"/>
  <c r="AR43" i="3"/>
  <c r="AV43" i="3" s="1"/>
  <c r="AR51" i="3"/>
  <c r="AV51" i="3" s="1"/>
  <c r="AU61" i="3"/>
  <c r="AU64" i="3"/>
  <c r="AR45" i="3"/>
  <c r="AV45" i="3" s="1"/>
  <c r="AR62" i="3"/>
  <c r="AV62" i="3" s="1"/>
  <c r="AU52" i="3"/>
  <c r="AR27" i="3"/>
  <c r="AV27" i="3" s="1"/>
  <c r="AU44" i="3"/>
  <c r="AU50" i="3"/>
  <c r="AU46" i="3"/>
  <c r="AR57" i="3"/>
  <c r="AV57" i="3" s="1"/>
  <c r="AR64" i="3"/>
  <c r="AV64" i="3" s="1"/>
  <c r="AR60" i="3"/>
  <c r="AV60" i="3" s="1"/>
  <c r="AU49" i="3"/>
  <c r="AU55" i="3"/>
  <c r="AR63" i="3"/>
  <c r="AV63" i="3" s="1"/>
  <c r="AR56" i="3"/>
  <c r="AV56" i="3" s="1"/>
  <c r="AU43" i="3"/>
  <c r="AR52" i="3"/>
  <c r="AV52" i="3" s="1"/>
  <c r="AU47" i="3"/>
  <c r="AT26" i="3"/>
  <c r="AS26" i="3"/>
  <c r="AR26" i="3" l="1"/>
  <c r="AV26" i="3" s="1"/>
  <c r="AU26" i="3"/>
  <c r="AT18" i="3" l="1"/>
  <c r="AS18" i="3"/>
  <c r="AT17" i="3"/>
  <c r="AS17" i="3"/>
  <c r="AT16" i="3"/>
  <c r="AS16" i="3"/>
  <c r="AT15" i="3"/>
  <c r="AS15" i="3"/>
  <c r="AT34" i="3"/>
  <c r="AS34" i="3"/>
  <c r="AT28" i="3"/>
  <c r="AS28" i="3"/>
  <c r="AR18" i="3" l="1"/>
  <c r="AV18" i="3" s="1"/>
  <c r="AR17" i="3"/>
  <c r="AV17" i="3" s="1"/>
  <c r="AU15" i="3"/>
  <c r="AR15" i="3"/>
  <c r="AV15" i="3" s="1"/>
  <c r="AR16" i="3"/>
  <c r="AV16" i="3" s="1"/>
  <c r="AU18" i="3"/>
  <c r="AU17" i="3"/>
  <c r="AU16" i="3"/>
  <c r="AU28" i="3"/>
  <c r="AR28" i="3"/>
  <c r="AV28" i="3" s="1"/>
  <c r="AR34" i="3"/>
  <c r="AV34" i="3" s="1"/>
  <c r="AU34" i="3"/>
  <c r="AT33" i="3"/>
  <c r="AS33" i="3"/>
  <c r="AT32" i="3"/>
  <c r="AS32" i="3"/>
  <c r="AT22" i="3"/>
  <c r="AS22" i="3"/>
  <c r="AU33" i="3" l="1"/>
  <c r="AR32" i="3"/>
  <c r="AV32" i="3" s="1"/>
  <c r="AR33" i="3"/>
  <c r="AV33" i="3" s="1"/>
  <c r="AR22" i="3"/>
  <c r="AV22" i="3" s="1"/>
  <c r="AU32" i="3"/>
  <c r="AU22" i="3"/>
  <c r="D12" i="3" l="1"/>
  <c r="E12" i="3" s="1"/>
  <c r="F12" i="3" s="1"/>
  <c r="G12" i="3" s="1"/>
  <c r="H12" i="3" s="1"/>
  <c r="I12" i="3" s="1"/>
  <c r="J12" i="3" s="1"/>
  <c r="K12" i="3" s="1"/>
  <c r="L12" i="3" s="1"/>
  <c r="M12" i="3" s="1"/>
  <c r="N12" i="3" s="1"/>
  <c r="O12" i="3" s="1"/>
  <c r="P12" i="3" s="1"/>
  <c r="Q12" i="3" s="1"/>
  <c r="R12" i="3" s="1"/>
  <c r="S12" i="3" s="1"/>
  <c r="T12" i="3" s="1"/>
  <c r="U12" i="3" s="1"/>
  <c r="V12" i="3" s="1"/>
  <c r="W12" i="3" s="1"/>
  <c r="X12" i="3" s="1"/>
  <c r="Y12" i="3" s="1"/>
  <c r="Z12" i="3" s="1"/>
  <c r="AA12" i="3" s="1"/>
  <c r="AB12" i="3" s="1"/>
  <c r="AC12" i="3" s="1"/>
  <c r="AD12" i="3" s="1"/>
  <c r="AE12" i="3" s="1"/>
  <c r="AF12" i="3" s="1"/>
  <c r="AG12" i="3" s="1"/>
  <c r="AH12" i="3" s="1"/>
  <c r="AI12" i="3" s="1"/>
  <c r="AJ12" i="3" s="1"/>
  <c r="AK12" i="3" s="1"/>
  <c r="AL12" i="3" s="1"/>
  <c r="AM12" i="3" s="1"/>
  <c r="AN12" i="3" s="1"/>
  <c r="AO12" i="3" s="1"/>
  <c r="AP12" i="3" s="1"/>
  <c r="AS14" i="3" l="1"/>
  <c r="AT35" i="3" l="1"/>
  <c r="AT36" i="3"/>
  <c r="AT31" i="3"/>
  <c r="AS35" i="3"/>
  <c r="AS36" i="3"/>
  <c r="AS31" i="3"/>
  <c r="AU36" i="3" l="1"/>
  <c r="AU35" i="3"/>
  <c r="AR31" i="3"/>
  <c r="AV31" i="3" s="1"/>
  <c r="AS29" i="3"/>
  <c r="AT29" i="3"/>
  <c r="AS25" i="3"/>
  <c r="AT25" i="3"/>
  <c r="AS23" i="3"/>
  <c r="AT23" i="3"/>
  <c r="AS21" i="3"/>
  <c r="AT21" i="3"/>
  <c r="AS20" i="3"/>
  <c r="AT20" i="3"/>
  <c r="AS19" i="3"/>
  <c r="AT19" i="3"/>
  <c r="AT14" i="3"/>
  <c r="AU14" i="3" s="1"/>
  <c r="AU20" i="3" l="1"/>
  <c r="AU19" i="3"/>
  <c r="AU29" i="3"/>
  <c r="AU23" i="3"/>
  <c r="AR14" i="3"/>
  <c r="AV14" i="3" s="1"/>
  <c r="AR19" i="3"/>
  <c r="AV19" i="3" s="1"/>
  <c r="AR20" i="3"/>
  <c r="AV20" i="3" s="1"/>
  <c r="AR25" i="3"/>
  <c r="AV25" i="3" s="1"/>
  <c r="AR21" i="3"/>
  <c r="AV21" i="3" s="1"/>
  <c r="AR23" i="3"/>
  <c r="AV23" i="3" s="1"/>
  <c r="AU31" i="3"/>
  <c r="AR35" i="3"/>
  <c r="AV35" i="3" s="1"/>
  <c r="AR36" i="3"/>
  <c r="AV36" i="3" s="1"/>
  <c r="AR29" i="3"/>
  <c r="AV29" i="3" s="1"/>
  <c r="AU25" i="3"/>
  <c r="AU21" i="3"/>
</calcChain>
</file>

<file path=xl/sharedStrings.xml><?xml version="1.0" encoding="utf-8"?>
<sst xmlns="http://schemas.openxmlformats.org/spreadsheetml/2006/main" count="315" uniqueCount="142">
  <si>
    <t>Ja</t>
  </si>
  <si>
    <t>Nein</t>
  </si>
  <si>
    <t>Ja%</t>
  </si>
  <si>
    <t>n</t>
  </si>
  <si>
    <t>Beginn des Auditzeitraums (Datum):</t>
  </si>
  <si>
    <t>E1.1</t>
  </si>
  <si>
    <t>E2.1</t>
  </si>
  <si>
    <t>E4.1</t>
  </si>
  <si>
    <t>E4.2</t>
  </si>
  <si>
    <t>E2.2</t>
  </si>
  <si>
    <t>Funktion/Position der Auditorin:</t>
  </si>
  <si>
    <t xml:space="preserve">Ende des Auditzeitraums (Datum): </t>
  </si>
  <si>
    <t>Dokumentation</t>
  </si>
  <si>
    <t>PFK</t>
  </si>
  <si>
    <t>davon</t>
  </si>
  <si>
    <t>E3.1</t>
  </si>
  <si>
    <t>E5.1</t>
  </si>
  <si>
    <t>E3.2</t>
  </si>
  <si>
    <t>E1.2</t>
  </si>
  <si>
    <t>Allgemeine Hinweise zur Anwendung dieser Datei:</t>
  </si>
  <si>
    <t>Inhalt</t>
  </si>
  <si>
    <t>Hinweise</t>
  </si>
  <si>
    <t>Ergebnisprotokoll 1</t>
  </si>
  <si>
    <t>Ergebnisprotokoll 2</t>
  </si>
  <si>
    <t>Ergebnisübersicht</t>
  </si>
  <si>
    <t>1) Übersicht</t>
  </si>
  <si>
    <t>Titel/Farbe</t>
  </si>
  <si>
    <t>2) Hinweise zur Dateneingabe</t>
  </si>
  <si>
    <t>na</t>
  </si>
  <si>
    <t>Allgemeine Daten</t>
  </si>
  <si>
    <t xml:space="preserve">Allgemeine Daten zur Durchführung des Audits </t>
  </si>
  <si>
    <t>Frage</t>
  </si>
  <si>
    <t>Antwort</t>
  </si>
  <si>
    <t>Kommentar</t>
  </si>
  <si>
    <t>Die folgenden Fragen sollen einmalig von einer leitenden Pflegeperson (Stations-/Bereichsleitung) beantwortet werden.</t>
  </si>
  <si>
    <t>Einrichtungsbezogene Auditfragen</t>
  </si>
  <si>
    <t>Einrichtung/Organisationseinheit:</t>
  </si>
  <si>
    <t xml:space="preserve">Gesamtaufwand der Auditorin inkl. Wegezeiten, Absprachen etc. (in Std): </t>
  </si>
  <si>
    <t>Allgemeine Daten der Einrichtung und zur Durchführung des Audits
Einrichtungsbezogene Auditfragen</t>
  </si>
  <si>
    <t>Blatt</t>
  </si>
  <si>
    <t>In diesem Tabellenblatt sind die Ergebnisse aus den Ergebnisprotokollen 1 und 2 sowie die einrichtungsbezogenen Auditfragen als Übersicht zusammengefasst.</t>
  </si>
  <si>
    <t>Diese Excel-Datei gliedert sich in insgesamt fünf Arbeitsblätter:</t>
  </si>
  <si>
    <t>Allgemeine Hinweise zur Anwendung der Auditdatei und zu den Arbeitsblättern.</t>
  </si>
  <si>
    <t>E5.2</t>
  </si>
  <si>
    <t>Gesamtzahl der Patienten/Bewohner der Einrichtung:</t>
  </si>
  <si>
    <t>E1.3</t>
  </si>
  <si>
    <t>E1.4</t>
  </si>
  <si>
    <t>E4.4</t>
  </si>
  <si>
    <t>E4.5</t>
  </si>
  <si>
    <t>E4.6</t>
  </si>
  <si>
    <t>E3.3</t>
  </si>
  <si>
    <t>E1.5</t>
  </si>
  <si>
    <t>E3.4</t>
  </si>
  <si>
    <t>E5.3</t>
  </si>
  <si>
    <t>In diese Tabelle werden die Ergebnisse aus den Fragebögen 2 (Personalbefragung) übertragen; Hinweise zur Dateneingabe siehe unten</t>
  </si>
  <si>
    <t>E1.6</t>
  </si>
  <si>
    <t>Ergebnisprotokoll 1: Menschen mit Kontinenzproblemen</t>
  </si>
  <si>
    <t>Gesamtzahl der auditierten Menschen mit Kontinenzproblemen:</t>
  </si>
  <si>
    <t>DOKUMENTATION</t>
  </si>
  <si>
    <t>PFLEGEFACHKRAFT</t>
  </si>
  <si>
    <t>MENSCH MIT KONTINENZPROBLEM</t>
  </si>
  <si>
    <r>
      <rPr>
        <b/>
        <sz val="11"/>
        <rFont val="Arial"/>
        <family val="2"/>
      </rPr>
      <t xml:space="preserve">Ausfüllhinweise: </t>
    </r>
    <r>
      <rPr>
        <sz val="11"/>
        <rFont val="Arial"/>
        <family val="2"/>
      </rPr>
      <t xml:space="preserve">
In die Tabelle unten übertragen Sie bitte die Ergebnisse der einzelnen Auditfragebögen. Hierbei geben Sie bitte </t>
    </r>
    <r>
      <rPr>
        <b/>
        <u/>
        <sz val="11"/>
        <rFont val="Arial"/>
        <family val="2"/>
      </rPr>
      <t>ausschließlich</t>
    </r>
    <r>
      <rPr>
        <sz val="11"/>
        <rFont val="Arial"/>
        <family val="2"/>
      </rPr>
      <t xml:space="preserve"> Folgendes ein: 
Für "ja": 1 
Für "nein": 0 
Für "nicht anwendbar": "na"</t>
    </r>
  </si>
  <si>
    <t>M. m. Kontinenzp</t>
  </si>
  <si>
    <t>S1(1) Systematische Einschätzung</t>
  </si>
  <si>
    <t>S1(2) Kontinenzprofile</t>
  </si>
  <si>
    <t>S3 Information, Schulung und Beratung</t>
  </si>
  <si>
    <t xml:space="preserve">Ergebnisprotokoll 2: Befragung der Pflegefachkräfte </t>
  </si>
  <si>
    <r>
      <t xml:space="preserve">Anzahl der ausgegebenen Audit-Fragebögen - Pflegepersonal 
</t>
    </r>
    <r>
      <rPr>
        <sz val="10"/>
        <rFont val="Arial"/>
        <family val="2"/>
      </rPr>
      <t>(ergibt sich aus der Anzahl der Pflegefachkräfte in der/Pflegeeinheit/ein):</t>
    </r>
  </si>
  <si>
    <t>Rücklaufqoute:</t>
  </si>
  <si>
    <r>
      <t>Anzahl der ausgefüllten Audit-Fragebögen - Pflegepersonal</t>
    </r>
    <r>
      <rPr>
        <sz val="10"/>
        <rFont val="Arial"/>
        <family val="2"/>
      </rPr>
      <t>:</t>
    </r>
  </si>
  <si>
    <t>Einschätzung des eigenen Wissens</t>
  </si>
  <si>
    <t>sehr gut</t>
  </si>
  <si>
    <t>gut</t>
  </si>
  <si>
    <t>befriedigend</t>
  </si>
  <si>
    <t>ausreichend</t>
  </si>
  <si>
    <t>mangelhaft</t>
  </si>
  <si>
    <t>S3</t>
  </si>
  <si>
    <t>S5</t>
  </si>
  <si>
    <t>Fortbildungsbedarf</t>
  </si>
  <si>
    <t>S1 (1)</t>
  </si>
  <si>
    <t>S1 (2)</t>
  </si>
  <si>
    <t>S2</t>
  </si>
  <si>
    <t>S4</t>
  </si>
  <si>
    <t>S1(1)</t>
  </si>
  <si>
    <t>S1(2)</t>
  </si>
  <si>
    <t>S2 Maßnahmen (In)kontinenz</t>
  </si>
  <si>
    <t>S4 Einsatz Hilfsmittel</t>
  </si>
  <si>
    <t>S5 Beurteilung der Wirksamkeit pflegerischer Maßnahmen</t>
  </si>
  <si>
    <t>S5 Beurteilung Wirksamkeit</t>
  </si>
  <si>
    <t>Einrichtung/Pflegeeinheit (z. B. Station, Wohnbereich, Tour):</t>
  </si>
  <si>
    <t>a) Menschen mit Problemen bei der Harnkontinenz:</t>
  </si>
  <si>
    <t>b) Menschen mit Problemen bei der Stuhlkontinenz:</t>
  </si>
  <si>
    <t>c) Menschen mit Problemen bei der Harn- und Stuhlkontinenz:</t>
  </si>
  <si>
    <t>Besteht in der Einrichtung eine Regelung zur Möglichkeit, eine erweiterte pflegerische Kontinenzexpertise intern/extern hinzuzuziehen? (S1)</t>
  </si>
  <si>
    <t>Ist das Vorgehen bei der Einschätzung der Kontinenzsituation festgelegt? (S2b (1)</t>
  </si>
  <si>
    <t>Stehen in der Einrichtung geschlechtsspezifische Ausscheidungshilfen und Hilfsmittel zur Kompensation von Inkontinenz zur Verfügung? (S4b)</t>
  </si>
  <si>
    <t>Einrichtung/Pflegeeinheit:</t>
  </si>
  <si>
    <t>Ergebnisprotokoll 2: Befragung der Pflegefachkräfte</t>
  </si>
  <si>
    <t>Ergebnisse des einrichtungsbezogenen Audits</t>
  </si>
  <si>
    <t>Ergebnisprotokoll 1: fallbezogenes Audit</t>
  </si>
  <si>
    <t>Verfügt die Einrichtung über eine interprofessionell geltende Verfahrensregel zur Kontinenzförderung bzw. Kompensation von Inkontinenz? (S2b (2)</t>
  </si>
  <si>
    <t>Stehen in der Einrichtung erforderlich Materialien zur Information, Schulung, Beratung und zum Einsatz von Hilfsmitteln zur Verfügung? (S3b)</t>
  </si>
  <si>
    <r>
      <t xml:space="preserve">Anzahl der ausgegebenen Audit-Fragebögen - Pflegepersonal 
</t>
    </r>
    <r>
      <rPr>
        <sz val="14"/>
        <rFont val="Arial"/>
        <family val="2"/>
      </rPr>
      <t>(ergibt sich aus der Anzahl der Pflegefachkräfte in der/Pflegeeinheit/ein):</t>
    </r>
  </si>
  <si>
    <r>
      <t>Anzahl der ausgefüllten Audit-Fragebögen - Pflegepersonal</t>
    </r>
    <r>
      <rPr>
        <sz val="14"/>
        <rFont val="Arial"/>
        <family val="2"/>
      </rPr>
      <t>:</t>
    </r>
  </si>
  <si>
    <t xml:space="preserve">Allgemeine Angaben </t>
  </si>
  <si>
    <t>V1; Stand 25.03.2024</t>
  </si>
  <si>
    <t>In diese Tabelle werden die Ergebnisse aus den Fragebögen 1 (fallbezogenes Audit) übertragen; Hinweise zur Dateneingabe siehe unten</t>
  </si>
  <si>
    <t>4) Hinweise zum Tabellenblatt "3 Ergebnisprotokoll 1"</t>
  </si>
  <si>
    <t>3) Hinweise zum Tabellenblatt " 2 Allgemeine Daten"</t>
  </si>
  <si>
    <t>Für eine "nicht-anwendbare" Antwort:</t>
  </si>
  <si>
    <t>für eine "Nein" Antwort</t>
  </si>
  <si>
    <t xml:space="preserve">für eine "Ja" Antwort </t>
  </si>
  <si>
    <t>5) Hinweise zum Tabellenblatt "4 Ergebnisprotokoll 2"</t>
  </si>
  <si>
    <r>
      <t xml:space="preserve">Zur Vereinfachung der Dateneingabe sind die Zellen der Tabellenblätter geschützt. Eine Dateneingabe ist nur in den </t>
    </r>
    <r>
      <rPr>
        <b/>
        <sz val="12"/>
        <color theme="0" tint="-0.249977111117893"/>
        <rFont val="Arial"/>
        <family val="2"/>
      </rPr>
      <t>hellgrau</t>
    </r>
    <r>
      <rPr>
        <sz val="12"/>
        <rFont val="Arial"/>
        <family val="2"/>
      </rPr>
      <t xml:space="preserve"> unterlegten Zellen möglich. Der Zellenschutz lässt sich über den Reiter "Überprüfen/Blatt schützen" aktivieren bzw. aufheben. Es ist kein Passwort hinterlegt. </t>
    </r>
  </si>
  <si>
    <t>Antworten zum Wissensstand</t>
  </si>
  <si>
    <t>Antworten zum Fortbildungsbedarf</t>
  </si>
  <si>
    <t>Ausfüllhinweis: Geben Sie für jede "Ja-Antwort" die Zahl 1 ein, für jede "Nein-Antwort" die Zahl 0 ein!</t>
  </si>
  <si>
    <t>Ergebnisse zum Thema "Stuhlkontinenz</t>
  </si>
  <si>
    <t>Ergebnisse zum Thema "Harnkontinenz</t>
  </si>
  <si>
    <r>
      <t>Ausfüllhinweis:</t>
    </r>
    <r>
      <rPr>
        <b/>
        <sz val="12"/>
        <rFont val="Arial"/>
        <family val="2"/>
      </rPr>
      <t xml:space="preserve"> </t>
    </r>
    <r>
      <rPr>
        <sz val="12"/>
        <rFont val="Arial"/>
        <family val="2"/>
      </rPr>
      <t xml:space="preserve">Geben Sie für jede Wertung die Zahl 1 ein. Die übrigen Felder müssen </t>
    </r>
    <r>
      <rPr>
        <u/>
        <sz val="12"/>
        <rFont val="Arial"/>
        <family val="2"/>
      </rPr>
      <t>nicht</t>
    </r>
    <r>
      <rPr>
        <sz val="12"/>
        <rFont val="Arial"/>
        <family val="2"/>
      </rPr>
      <t xml:space="preserve"> mit einer "Null" gefüllt werden!</t>
    </r>
  </si>
  <si>
    <t>Kennzeichen Sie die jeweilige Antwort mit einem "x". Sollte eine Frage mit "nein" beantwortet werden, sind Gründe bzw. Hinweise in der Kommentarspalte zu vermerken.</t>
  </si>
  <si>
    <t>6) Hinweise zum Tabellenblatt "Ergebnisübersicht"</t>
  </si>
  <si>
    <t>Bei Fragen und/oder Problemen mit der Excel-Datei melden Sie sich bitte direkt bei mir m.krebs@hs-osnabrueck.de</t>
  </si>
  <si>
    <r>
      <t xml:space="preserve">Geben Sie hier einmalig den Namen Ihrer Institution und Organisationseinheit (Station, Wohnbereich, Tour, etc.) ein; diese Angaben werden </t>
    </r>
    <r>
      <rPr>
        <u/>
        <sz val="12"/>
        <rFont val="Arial"/>
        <family val="2"/>
      </rPr>
      <t>automatisch</t>
    </r>
    <r>
      <rPr>
        <sz val="12"/>
        <rFont val="Arial"/>
        <family val="2"/>
      </rPr>
      <t xml:space="preserve"> in die weiteren Tabellenblätter übernommen. Bei Bedarf können Sie hier weitere Angaben zum Audit (Auditor, Auditzeitraum und Zeitaufwand) machen.</t>
    </r>
  </si>
  <si>
    <t>Die Ergebnisse werden in Form von Balkendiagrammen jeweils für Harn- und Stuhlkontinenz im Tabellenblatt 5 (Ergebnisübersicht) dargestellt.</t>
  </si>
  <si>
    <r>
      <t xml:space="preserve">Geben Sie hier zunächst die </t>
    </r>
    <r>
      <rPr>
        <u/>
        <sz val="12"/>
        <rFont val="Arial"/>
        <family val="2"/>
      </rPr>
      <t>Anzahl der auditierten Personen</t>
    </r>
    <r>
      <rPr>
        <sz val="12"/>
        <rFont val="Arial"/>
        <family val="2"/>
      </rPr>
      <t xml:space="preserve"> in das betreffende Feld ein. </t>
    </r>
  </si>
  <si>
    <r>
      <t xml:space="preserve">Geben Sie hier zunächst die </t>
    </r>
    <r>
      <rPr>
        <u/>
        <sz val="12"/>
        <rFont val="Arial"/>
        <family val="2"/>
      </rPr>
      <t>Anzahl der ausgegebenen Auditfragebögen</t>
    </r>
    <r>
      <rPr>
        <sz val="12"/>
        <rFont val="Arial"/>
        <family val="2"/>
      </rPr>
      <t xml:space="preserve"> für das Pflegepersonal und die </t>
    </r>
    <r>
      <rPr>
        <u/>
        <sz val="12"/>
        <rFont val="Arial"/>
        <family val="2"/>
      </rPr>
      <t>Anzahl der ausgefüllten Bögen</t>
    </r>
    <r>
      <rPr>
        <sz val="12"/>
        <rFont val="Arial"/>
        <family val="2"/>
      </rPr>
      <t xml:space="preserve"> in die jeweiligen Felder ein. Anhand der Angaben wir automatisch die Rücklaufquote berechnet. </t>
    </r>
  </si>
  <si>
    <r>
      <t xml:space="preserve">Darunter finden Sie </t>
    </r>
    <r>
      <rPr>
        <b/>
        <sz val="12"/>
        <rFont val="Arial"/>
        <family val="2"/>
      </rPr>
      <t>zwei Tabellen</t>
    </r>
    <r>
      <rPr>
        <sz val="12"/>
        <rFont val="Arial"/>
        <family val="2"/>
      </rPr>
      <t xml:space="preserve"> für die Ergebnisse aus dem Fragebögen der fallbezogenen Audits. Tragen Sie bitte 
in die </t>
    </r>
    <r>
      <rPr>
        <u/>
        <sz val="12"/>
        <rFont val="Arial"/>
        <family val="2"/>
      </rPr>
      <t>obere Tabelle</t>
    </r>
    <r>
      <rPr>
        <sz val="12"/>
        <rFont val="Arial"/>
        <family val="2"/>
      </rPr>
      <t xml:space="preserve"> die Antworten zur </t>
    </r>
    <r>
      <rPr>
        <u/>
        <sz val="12"/>
        <rFont val="Arial"/>
        <family val="2"/>
      </rPr>
      <t>Harnkontinenz (HI)</t>
    </r>
    <r>
      <rPr>
        <sz val="12"/>
        <rFont val="Arial"/>
        <family val="2"/>
      </rPr>
      <t xml:space="preserve">, 
in die </t>
    </r>
    <r>
      <rPr>
        <u/>
        <sz val="12"/>
        <rFont val="Arial"/>
        <family val="2"/>
      </rPr>
      <t>untere Tabelle</t>
    </r>
    <r>
      <rPr>
        <sz val="12"/>
        <rFont val="Arial"/>
        <family val="2"/>
      </rPr>
      <t xml:space="preserve"> die Antworten zur </t>
    </r>
    <r>
      <rPr>
        <u/>
        <sz val="12"/>
        <rFont val="Arial"/>
        <family val="2"/>
      </rPr>
      <t>Stuhlkontinenz (SI)</t>
    </r>
    <r>
      <rPr>
        <sz val="12"/>
        <rFont val="Arial"/>
        <family val="2"/>
      </rPr>
      <t xml:space="preserve"> ein. 
Bitte beachten Sie hierzu folgende Ausfüllhinweise:</t>
    </r>
  </si>
  <si>
    <t>In diesem Tabellenblatt werden Ihnen die Audit-Ergebnisse als Übersicht dargestellt. Das Arbeitsblatt ist so eingestellt, dass die Ergebnissübersicht auf zwei DIN A4 Blättern ausgedruckt werden kann und z. B. für die interne Ergebnispräsentation und -diskussion genutzt werden kann. Bei Bedarf lassen sich die Bögen auch in DIN A3 ausdrucken.</t>
  </si>
  <si>
    <t>7) Hilfe bei Fragen oder Problemen</t>
  </si>
  <si>
    <r>
      <t xml:space="preserve">Darunter finden Sie </t>
    </r>
    <r>
      <rPr>
        <b/>
        <sz val="12"/>
        <rFont val="Arial"/>
        <family val="2"/>
      </rPr>
      <t>zwei identische Tabellen</t>
    </r>
    <r>
      <rPr>
        <sz val="12"/>
        <rFont val="Arial"/>
        <family val="2"/>
      </rPr>
      <t xml:space="preserve"> für die Ergebnisse aus dem Fragebögen des personalbezogenen Audits. Tragen Sie bitte 
in die </t>
    </r>
    <r>
      <rPr>
        <u/>
        <sz val="12"/>
        <rFont val="Arial"/>
        <family val="2"/>
      </rPr>
      <t>obere Tabelle</t>
    </r>
    <r>
      <rPr>
        <sz val="12"/>
        <rFont val="Arial"/>
        <family val="2"/>
      </rPr>
      <t xml:space="preserve"> die Antworten zum Wissensstand/Fortbildungbedarf zum Thema </t>
    </r>
    <r>
      <rPr>
        <u/>
        <sz val="12"/>
        <rFont val="Arial"/>
        <family val="2"/>
      </rPr>
      <t>Harnkontinenz (HI)</t>
    </r>
    <r>
      <rPr>
        <sz val="12"/>
        <rFont val="Arial"/>
        <family val="2"/>
      </rPr>
      <t xml:space="preserve">, 
in die </t>
    </r>
    <r>
      <rPr>
        <u/>
        <sz val="12"/>
        <rFont val="Arial"/>
        <family val="2"/>
      </rPr>
      <t>untere Tabelle</t>
    </r>
    <r>
      <rPr>
        <sz val="12"/>
        <rFont val="Arial"/>
        <family val="2"/>
      </rPr>
      <t xml:space="preserve"> die Antworten zum Wissensstand/Fortbildungbedarf zum Thema </t>
    </r>
    <r>
      <rPr>
        <u/>
        <sz val="12"/>
        <rFont val="Arial"/>
        <family val="2"/>
      </rPr>
      <t>Stuhlkontinenz (SI)</t>
    </r>
    <r>
      <rPr>
        <sz val="12"/>
        <rFont val="Arial"/>
        <family val="2"/>
      </rPr>
      <t xml:space="preserve"> ein. 
</t>
    </r>
  </si>
  <si>
    <r>
      <t xml:space="preserve">Bitte beachten Sie folgende Ausfüllhinweise zum </t>
    </r>
    <r>
      <rPr>
        <b/>
        <sz val="12"/>
        <rFont val="Arial"/>
        <family val="2"/>
      </rPr>
      <t>Fortbildungsbedarf</t>
    </r>
    <r>
      <rPr>
        <sz val="12"/>
        <rFont val="Arial"/>
        <family val="2"/>
      </rPr>
      <t>:</t>
    </r>
  </si>
  <si>
    <r>
      <t xml:space="preserve">Bitte beachten Sie folgende Ausfüllhinweise zum </t>
    </r>
    <r>
      <rPr>
        <b/>
        <sz val="12"/>
        <rFont val="Arial"/>
        <family val="2"/>
      </rPr>
      <t>Wissensstand</t>
    </r>
    <r>
      <rPr>
        <sz val="12"/>
        <rFont val="Arial"/>
        <family val="2"/>
      </rPr>
      <t>:
Geben Sie entsprechend der Antwort im betreffenden Feld (sehr gut, gut, ...) die Zahl 1 ein. 
Die übrigen Felder müssen nicht mit einer "Null" gefüllt werden!</t>
    </r>
  </si>
  <si>
    <r>
      <rPr>
        <b/>
        <sz val="12"/>
        <rFont val="Arial"/>
        <family val="2"/>
      </rPr>
      <t>Angaben zum einrichtungsbezogenen Audit (Fragebogen 3):</t>
    </r>
    <r>
      <rPr>
        <sz val="12"/>
        <rFont val="Arial"/>
        <family val="2"/>
      </rPr>
      <t xml:space="preserve">
Sie finden im unteren Teil des Tabellenblatts die Fragen aus dem Fragebogen 3, dem einrichtungsbezogenes Audit. Kreuzen Sie die jeweiligen Antworten mit einem "x" an und geben Sie bei Bedarf entsprechende Hinweise/Kommentare zu den Punkte ein. Die Antworten und Kommentare werden automatisch in der Ergebnisübersicht (Tabellenblatt 5) dargestellt.</t>
    </r>
  </si>
  <si>
    <r>
      <rPr>
        <b/>
        <sz val="12"/>
        <rFont val="Arial"/>
        <family val="2"/>
      </rPr>
      <t xml:space="preserve">Hinweis: </t>
    </r>
    <r>
      <rPr>
        <sz val="12"/>
        <rFont val="Arial"/>
        <family val="2"/>
      </rPr>
      <t xml:space="preserve">Die Ergebnisse aus dem Erhebungsbogen zu den </t>
    </r>
    <r>
      <rPr>
        <b/>
        <sz val="12"/>
        <rFont val="Arial"/>
        <family val="2"/>
      </rPr>
      <t>Kontinenzprofilen</t>
    </r>
    <r>
      <rPr>
        <sz val="12"/>
        <rFont val="Arial"/>
        <family val="2"/>
      </rPr>
      <t xml:space="preserve"> können </t>
    </r>
    <r>
      <rPr>
        <u/>
        <sz val="12"/>
        <rFont val="Arial"/>
        <family val="2"/>
      </rPr>
      <t>nicht</t>
    </r>
    <r>
      <rPr>
        <sz val="12"/>
        <rFont val="Arial"/>
        <family val="2"/>
      </rPr>
      <t xml:space="preserve"> in die in die Exceldatei </t>
    </r>
    <r>
      <rPr>
        <u/>
        <sz val="12"/>
        <rFont val="Arial"/>
        <family val="2"/>
      </rPr>
      <t>übertragen werden</t>
    </r>
    <r>
      <rPr>
        <sz val="12"/>
        <rFont val="Arial"/>
        <family val="2"/>
      </rPr>
      <t>. Die Auswertung erfolgt zentral durch das DNQP. Senden Sie uns daher bitte alle ausgefüllten Bögen zu den Kontinenzprofilen per E-Mail oder per Post zu.</t>
    </r>
  </si>
  <si>
    <t>HI</t>
  </si>
  <si>
    <t>SI</t>
  </si>
  <si>
    <t>Kommentar zu HI</t>
  </si>
  <si>
    <t>Kommentar zu SI</t>
  </si>
  <si>
    <t>E4.3</t>
  </si>
  <si>
    <t>Ergebnisse zur Harnkontinenz (bzw. zu Kontinenz)</t>
  </si>
  <si>
    <t>Ergebnisse zur Stuhlkontinenz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</si>
</sst>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0"/>
      <name val="Arial"/>
    </font>
    <font>
      <b/>
      <sz val="10"/>
      <name val="Arial"/>
      <family val="2"/>
    </font>
    <font>
      <sz val="10"/>
      <name val="Arial"/>
      <family val="2"/>
    </font>
    <font>
      <sz val="16"/>
      <name val="Arial"/>
      <family val="2"/>
    </font>
    <font>
      <b/>
      <sz val="20"/>
      <name val="Arial"/>
      <family val="2"/>
    </font>
    <font>
      <b/>
      <sz val="12"/>
      <name val="Arial"/>
      <family val="2"/>
    </font>
    <font>
      <sz val="12"/>
      <name val="Arial"/>
      <family val="2"/>
    </font>
    <font>
      <b/>
      <sz val="14"/>
      <name val="Arial"/>
      <family val="2"/>
    </font>
    <font>
      <b/>
      <sz val="12"/>
      <color rgb="FFFF0000"/>
      <name val="Arial"/>
      <family val="2"/>
    </font>
    <font>
      <i/>
      <sz val="10"/>
      <name val="Arial"/>
      <family val="2"/>
    </font>
    <font>
      <b/>
      <sz val="11"/>
      <name val="Arial"/>
      <family val="2"/>
    </font>
    <font>
      <sz val="11"/>
      <name val="Arial"/>
      <family val="2"/>
    </font>
    <font>
      <b/>
      <u/>
      <sz val="11"/>
      <name val="Arial"/>
      <family val="2"/>
    </font>
    <font>
      <b/>
      <sz val="16"/>
      <name val="Arial"/>
      <family val="2"/>
    </font>
    <font>
      <u/>
      <sz val="12"/>
      <name val="Arial"/>
      <family val="2"/>
    </font>
    <font>
      <b/>
      <sz val="14"/>
      <color rgb="FF595959"/>
      <name val="Arial"/>
      <family val="2"/>
    </font>
    <font>
      <sz val="14"/>
      <name val="Arial"/>
      <family val="2"/>
    </font>
    <font>
      <b/>
      <sz val="12"/>
      <color theme="0" tint="-0.249977111117893"/>
      <name val="Arial"/>
      <family val="2"/>
    </font>
    <font>
      <i/>
      <sz val="12"/>
      <name val="Arial"/>
      <family val="2"/>
    </font>
  </fonts>
  <fills count="1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2" tint="-0.249977111117893"/>
        <bgColor indexed="64"/>
      </patternFill>
    </fill>
    <fill>
      <patternFill patternType="solid">
        <fgColor theme="4"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theme="9" tint="0.79998168889431442"/>
        <bgColor indexed="64"/>
      </patternFill>
    </fill>
  </fills>
  <borders count="24">
    <border>
      <left/>
      <right/>
      <top/>
      <bottom/>
      <diagonal/>
    </border>
    <border>
      <left/>
      <right style="thin">
        <color theme="0"/>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right style="medium">
        <color theme="0"/>
      </right>
      <top/>
      <bottom/>
      <diagonal/>
    </border>
    <border>
      <left/>
      <right/>
      <top/>
      <bottom style="medium">
        <color theme="0"/>
      </bottom>
      <diagonal/>
    </border>
    <border>
      <left style="medium">
        <color theme="0"/>
      </left>
      <right/>
      <top/>
      <bottom/>
      <diagonal/>
    </border>
    <border>
      <left/>
      <right style="medium">
        <color theme="0"/>
      </right>
      <top style="medium">
        <color theme="0"/>
      </top>
      <bottom/>
      <diagonal/>
    </border>
    <border>
      <left/>
      <right style="medium">
        <color theme="0"/>
      </right>
      <top style="medium">
        <color theme="0"/>
      </top>
      <bottom style="thick">
        <color theme="1" tint="0.499984740745262"/>
      </bottom>
      <diagonal/>
    </border>
    <border>
      <left style="medium">
        <color theme="0"/>
      </left>
      <right style="medium">
        <color theme="0"/>
      </right>
      <top style="medium">
        <color theme="0"/>
      </top>
      <bottom style="thick">
        <color theme="1" tint="0.499984740745262"/>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right/>
      <top style="thick">
        <color theme="0"/>
      </top>
      <bottom style="thick">
        <color theme="0"/>
      </bottom>
      <diagonal/>
    </border>
    <border>
      <left style="medium">
        <color theme="0"/>
      </left>
      <right/>
      <top/>
      <bottom style="medium">
        <color theme="0"/>
      </bottom>
      <diagonal/>
    </border>
    <border>
      <left style="medium">
        <color theme="0"/>
      </left>
      <right/>
      <top style="medium">
        <color theme="0"/>
      </top>
      <bottom/>
      <diagonal/>
    </border>
    <border>
      <left style="medium">
        <color theme="0"/>
      </left>
      <right style="medium">
        <color theme="0"/>
      </right>
      <top style="medium">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medium">
        <color theme="0"/>
      </left>
      <right style="thin">
        <color indexed="64"/>
      </right>
      <top style="medium">
        <color theme="0"/>
      </top>
      <bottom style="medium">
        <color theme="0"/>
      </bottom>
      <diagonal/>
    </border>
    <border>
      <left style="thin">
        <color indexed="64"/>
      </left>
      <right style="thin">
        <color indexed="64"/>
      </right>
      <top style="medium">
        <color theme="0"/>
      </top>
      <bottom style="medium">
        <color theme="0"/>
      </bottom>
      <diagonal/>
    </border>
    <border>
      <left style="thin">
        <color indexed="64"/>
      </left>
      <right style="medium">
        <color theme="0"/>
      </right>
      <top style="medium">
        <color theme="0"/>
      </top>
      <bottom style="medium">
        <color theme="0"/>
      </bottom>
      <diagonal/>
    </border>
  </borders>
  <cellStyleXfs count="3">
    <xf numFmtId="0" fontId="0" fillId="0" borderId="0"/>
    <xf numFmtId="0" fontId="2" fillId="0" borderId="0"/>
    <xf numFmtId="9" fontId="2" fillId="0" borderId="0" applyFont="0" applyFill="0" applyBorder="0" applyAlignment="0" applyProtection="0"/>
  </cellStyleXfs>
  <cellXfs count="241">
    <xf numFmtId="0" fontId="0" fillId="0" borderId="0" xfId="0"/>
    <xf numFmtId="0" fontId="1" fillId="2" borderId="2" xfId="0" applyFont="1" applyFill="1" applyBorder="1" applyAlignment="1">
      <alignment horizontal="center"/>
    </xf>
    <xf numFmtId="0" fontId="0" fillId="5" borderId="2" xfId="0" applyFill="1" applyBorder="1" applyAlignment="1" applyProtection="1">
      <alignment horizontal="center"/>
      <protection locked="0"/>
    </xf>
    <xf numFmtId="0" fontId="2" fillId="5" borderId="2" xfId="0" applyFont="1" applyFill="1" applyBorder="1" applyAlignment="1" applyProtection="1">
      <alignment horizontal="center"/>
      <protection locked="0"/>
    </xf>
    <xf numFmtId="0" fontId="3" fillId="0" borderId="0" xfId="0" applyFont="1"/>
    <xf numFmtId="0" fontId="0" fillId="0" borderId="0" xfId="0" applyAlignment="1">
      <alignment horizontal="left"/>
    </xf>
    <xf numFmtId="0" fontId="0" fillId="2" borderId="2" xfId="0" applyFill="1" applyBorder="1" applyAlignment="1">
      <alignment horizontal="center"/>
    </xf>
    <xf numFmtId="0" fontId="0" fillId="0" borderId="2" xfId="0" applyBorder="1" applyAlignment="1">
      <alignment horizontal="center"/>
    </xf>
    <xf numFmtId="0" fontId="0" fillId="4" borderId="2" xfId="0" applyFill="1" applyBorder="1" applyAlignment="1">
      <alignment horizontal="center"/>
    </xf>
    <xf numFmtId="164" fontId="0" fillId="4" borderId="2" xfId="0" applyNumberFormat="1" applyFill="1" applyBorder="1" applyAlignment="1">
      <alignment horizontal="center"/>
    </xf>
    <xf numFmtId="0" fontId="1" fillId="2" borderId="4" xfId="0" applyFont="1" applyFill="1" applyBorder="1" applyAlignment="1">
      <alignment horizontal="center"/>
    </xf>
    <xf numFmtId="0" fontId="2" fillId="0" borderId="0" xfId="0" applyFont="1"/>
    <xf numFmtId="0" fontId="4" fillId="0" borderId="0" xfId="0" applyFont="1"/>
    <xf numFmtId="0" fontId="0" fillId="0" borderId="0" xfId="0" applyAlignment="1">
      <alignment wrapText="1"/>
    </xf>
    <xf numFmtId="0" fontId="2" fillId="0" borderId="0" xfId="0" applyFont="1" applyAlignment="1">
      <alignment horizontal="left" vertical="top" wrapText="1"/>
    </xf>
    <xf numFmtId="0" fontId="2" fillId="0" borderId="1" xfId="0" applyFont="1" applyBorder="1" applyAlignment="1">
      <alignment horizontal="left" vertical="top" wrapText="1"/>
    </xf>
    <xf numFmtId="0" fontId="1" fillId="0" borderId="0" xfId="0" applyFont="1" applyAlignment="1">
      <alignment horizontal="center" vertical="center"/>
    </xf>
    <xf numFmtId="0" fontId="1" fillId="0" borderId="0" xfId="0" applyFont="1" applyAlignment="1">
      <alignment horizontal="left" vertical="center" wrapText="1"/>
    </xf>
    <xf numFmtId="0" fontId="0" fillId="0" borderId="1" xfId="0" applyBorder="1" applyAlignment="1">
      <alignment wrapText="1"/>
    </xf>
    <xf numFmtId="0" fontId="0" fillId="0" borderId="9" xfId="0" applyBorder="1" applyAlignment="1">
      <alignment wrapText="1"/>
    </xf>
    <xf numFmtId="0" fontId="6" fillId="0" borderId="0" xfId="0" applyFont="1" applyAlignment="1">
      <alignment horizontal="left" vertical="top" wrapText="1"/>
    </xf>
    <xf numFmtId="0" fontId="6" fillId="0" borderId="8" xfId="0" applyFont="1" applyBorder="1" applyAlignment="1">
      <alignment vertical="center" wrapText="1"/>
    </xf>
    <xf numFmtId="0" fontId="0" fillId="0" borderId="0" xfId="0" applyAlignment="1">
      <alignment vertical="top"/>
    </xf>
    <xf numFmtId="0" fontId="8" fillId="0" borderId="4" xfId="0" applyFont="1" applyBorder="1" applyAlignment="1">
      <alignment vertical="center"/>
    </xf>
    <xf numFmtId="0" fontId="8" fillId="0" borderId="5" xfId="0" applyFont="1" applyBorder="1" applyAlignment="1">
      <alignment vertical="center"/>
    </xf>
    <xf numFmtId="0" fontId="2" fillId="0" borderId="0" xfId="0" applyFont="1" applyAlignment="1">
      <alignment horizontal="center" vertical="center" wrapText="1"/>
    </xf>
    <xf numFmtId="0" fontId="0" fillId="0" borderId="0" xfId="0" applyProtection="1">
      <protection locked="0"/>
    </xf>
    <xf numFmtId="0" fontId="5" fillId="5" borderId="2" xfId="0" applyFont="1" applyFill="1" applyBorder="1" applyAlignment="1">
      <alignment horizontal="center" vertical="center" wrapText="1"/>
    </xf>
    <xf numFmtId="0" fontId="6" fillId="6" borderId="2" xfId="0" applyFont="1" applyFill="1" applyBorder="1" applyAlignment="1">
      <alignment horizontal="center" vertical="top" wrapText="1"/>
    </xf>
    <xf numFmtId="0" fontId="6" fillId="6" borderId="2" xfId="0" applyFont="1" applyFill="1" applyBorder="1" applyAlignment="1">
      <alignment vertical="top" wrapText="1"/>
    </xf>
    <xf numFmtId="0" fontId="6" fillId="9" borderId="2" xfId="0" applyFont="1" applyFill="1" applyBorder="1" applyAlignment="1">
      <alignment horizontal="center" vertical="top" wrapText="1"/>
    </xf>
    <xf numFmtId="0" fontId="6" fillId="9" borderId="2" xfId="0" applyFont="1" applyFill="1" applyBorder="1" applyAlignment="1">
      <alignment vertical="top" wrapText="1"/>
    </xf>
    <xf numFmtId="0" fontId="6" fillId="10" borderId="2" xfId="0" applyFont="1" applyFill="1" applyBorder="1" applyAlignment="1">
      <alignment horizontal="center" vertical="top" wrapText="1"/>
    </xf>
    <xf numFmtId="0" fontId="6" fillId="10" borderId="2" xfId="0" applyFont="1" applyFill="1" applyBorder="1" applyAlignment="1">
      <alignment vertical="top" wrapText="1"/>
    </xf>
    <xf numFmtId="0" fontId="6" fillId="7" borderId="2" xfId="0" applyFont="1" applyFill="1" applyBorder="1" applyAlignment="1">
      <alignment horizontal="center" vertical="top" wrapText="1"/>
    </xf>
    <xf numFmtId="0" fontId="6" fillId="7" borderId="2" xfId="0" applyFont="1" applyFill="1" applyBorder="1" applyAlignment="1">
      <alignment vertical="top" wrapText="1"/>
    </xf>
    <xf numFmtId="0" fontId="6" fillId="8" borderId="2" xfId="0" applyFont="1" applyFill="1" applyBorder="1" applyAlignment="1">
      <alignment horizontal="center" vertical="top" wrapText="1"/>
    </xf>
    <xf numFmtId="0" fontId="6" fillId="8" borderId="2" xfId="0" applyFont="1" applyFill="1" applyBorder="1" applyAlignment="1">
      <alignment vertical="top" wrapText="1"/>
    </xf>
    <xf numFmtId="0" fontId="6" fillId="6" borderId="2" xfId="0" applyFont="1" applyFill="1" applyBorder="1" applyAlignment="1">
      <alignment horizontal="left" vertical="top" wrapText="1"/>
    </xf>
    <xf numFmtId="0" fontId="6" fillId="9" borderId="2" xfId="0" applyFont="1" applyFill="1" applyBorder="1" applyAlignment="1">
      <alignment horizontal="left" vertical="top" wrapText="1"/>
    </xf>
    <xf numFmtId="0" fontId="6" fillId="10" borderId="2" xfId="0" applyFont="1" applyFill="1" applyBorder="1" applyAlignment="1">
      <alignment horizontal="left" vertical="top" wrapText="1"/>
    </xf>
    <xf numFmtId="0" fontId="6" fillId="7" borderId="2" xfId="0" applyFont="1" applyFill="1" applyBorder="1" applyAlignment="1">
      <alignment horizontal="left" vertical="top" wrapText="1"/>
    </xf>
    <xf numFmtId="0" fontId="6" fillId="8" borderId="2" xfId="0" applyFont="1" applyFill="1" applyBorder="1" applyAlignment="1">
      <alignment horizontal="left" vertical="top" wrapText="1"/>
    </xf>
    <xf numFmtId="16" fontId="1" fillId="2" borderId="2" xfId="1" applyNumberFormat="1" applyFont="1" applyFill="1" applyBorder="1"/>
    <xf numFmtId="0" fontId="1" fillId="2" borderId="2" xfId="1" applyFont="1" applyFill="1" applyBorder="1"/>
    <xf numFmtId="0" fontId="1" fillId="2" borderId="3" xfId="1" applyFont="1" applyFill="1" applyBorder="1" applyAlignment="1">
      <alignment horizontal="center"/>
    </xf>
    <xf numFmtId="0" fontId="2" fillId="2" borderId="2" xfId="0" applyFont="1" applyFill="1" applyBorder="1" applyAlignment="1">
      <alignment horizontal="left"/>
    </xf>
    <xf numFmtId="0" fontId="2" fillId="2" borderId="5" xfId="0" applyFont="1" applyFill="1" applyBorder="1" applyAlignment="1">
      <alignment horizontal="center"/>
    </xf>
    <xf numFmtId="0" fontId="2" fillId="0" borderId="2" xfId="0" applyFont="1" applyBorder="1" applyAlignment="1">
      <alignment horizontal="center"/>
    </xf>
    <xf numFmtId="0" fontId="10" fillId="0" borderId="2" xfId="0" applyFont="1" applyBorder="1" applyAlignment="1">
      <alignment horizontal="center"/>
    </xf>
    <xf numFmtId="0" fontId="5" fillId="0" borderId="0" xfId="0" applyFont="1"/>
    <xf numFmtId="0" fontId="2" fillId="0" borderId="0" xfId="1"/>
    <xf numFmtId="0" fontId="3" fillId="0" borderId="0" xfId="1" applyFont="1"/>
    <xf numFmtId="0" fontId="2" fillId="0" borderId="0" xfId="1" applyAlignment="1">
      <alignment horizontal="left"/>
    </xf>
    <xf numFmtId="0" fontId="5" fillId="0" borderId="0" xfId="1" applyFont="1" applyAlignment="1">
      <alignment horizontal="left"/>
    </xf>
    <xf numFmtId="0" fontId="2" fillId="0" borderId="0" xfId="1" applyAlignment="1">
      <alignment horizontal="left" vertical="top" wrapText="1"/>
    </xf>
    <xf numFmtId="0" fontId="2" fillId="0" borderId="1" xfId="1" applyBorder="1" applyAlignment="1">
      <alignment horizontal="left" vertical="top" wrapText="1"/>
    </xf>
    <xf numFmtId="0" fontId="2" fillId="0" borderId="0" xfId="1" applyAlignment="1">
      <alignment horizontal="center"/>
    </xf>
    <xf numFmtId="0" fontId="1" fillId="2" borderId="2" xfId="1" applyFont="1" applyFill="1" applyBorder="1" applyAlignment="1">
      <alignment horizontal="center"/>
    </xf>
    <xf numFmtId="0" fontId="2" fillId="2" borderId="2" xfId="1" applyFill="1" applyBorder="1" applyAlignment="1">
      <alignment horizontal="center"/>
    </xf>
    <xf numFmtId="0" fontId="2" fillId="0" borderId="2" xfId="1" applyBorder="1" applyAlignment="1">
      <alignment horizontal="center"/>
    </xf>
    <xf numFmtId="0" fontId="2" fillId="2" borderId="2" xfId="1" applyFill="1" applyBorder="1"/>
    <xf numFmtId="0" fontId="2" fillId="5" borderId="2" xfId="1" applyFill="1" applyBorder="1" applyAlignment="1" applyProtection="1">
      <alignment horizontal="center"/>
      <protection locked="0"/>
    </xf>
    <xf numFmtId="0" fontId="2" fillId="4" borderId="2" xfId="1" applyFill="1" applyBorder="1" applyAlignment="1">
      <alignment horizontal="center"/>
    </xf>
    <xf numFmtId="9" fontId="2" fillId="4" borderId="2" xfId="1" applyNumberFormat="1" applyFill="1" applyBorder="1" applyAlignment="1">
      <alignment horizontal="center"/>
    </xf>
    <xf numFmtId="0" fontId="2" fillId="3" borderId="12" xfId="1" applyFill="1" applyBorder="1"/>
    <xf numFmtId="0" fontId="2" fillId="5" borderId="12" xfId="1" applyFill="1" applyBorder="1" applyAlignment="1" applyProtection="1">
      <alignment horizontal="center"/>
      <protection locked="0"/>
    </xf>
    <xf numFmtId="0" fontId="2" fillId="4" borderId="12" xfId="1" applyFill="1" applyBorder="1" applyAlignment="1">
      <alignment horizontal="center"/>
    </xf>
    <xf numFmtId="9" fontId="2" fillId="4" borderId="12" xfId="1" applyNumberFormat="1" applyFill="1" applyBorder="1" applyAlignment="1">
      <alignment horizontal="center"/>
    </xf>
    <xf numFmtId="0" fontId="2" fillId="2" borderId="14" xfId="1" applyFill="1" applyBorder="1"/>
    <xf numFmtId="0" fontId="2" fillId="5" borderId="14" xfId="1" applyFill="1" applyBorder="1" applyAlignment="1" applyProtection="1">
      <alignment horizontal="center"/>
      <protection locked="0"/>
    </xf>
    <xf numFmtId="0" fontId="2" fillId="4" borderId="14" xfId="1" applyFill="1" applyBorder="1" applyAlignment="1">
      <alignment horizontal="center"/>
    </xf>
    <xf numFmtId="9" fontId="2" fillId="4" borderId="14" xfId="1" applyNumberFormat="1" applyFill="1" applyBorder="1" applyAlignment="1">
      <alignment horizontal="center"/>
    </xf>
    <xf numFmtId="0" fontId="2" fillId="0" borderId="4" xfId="1" applyBorder="1"/>
    <xf numFmtId="0" fontId="1" fillId="0" borderId="4" xfId="1" applyFont="1" applyBorder="1" applyAlignment="1">
      <alignment horizontal="center"/>
    </xf>
    <xf numFmtId="9" fontId="1" fillId="0" borderId="4" xfId="1" applyNumberFormat="1" applyFont="1" applyBorder="1" applyAlignment="1">
      <alignment horizontal="center"/>
    </xf>
    <xf numFmtId="0" fontId="2" fillId="0" borderId="4" xfId="1" applyBorder="1" applyAlignment="1">
      <alignment horizontal="center"/>
    </xf>
    <xf numFmtId="0" fontId="2" fillId="0" borderId="15" xfId="1" applyBorder="1"/>
    <xf numFmtId="0" fontId="1" fillId="2" borderId="2" xfId="1" applyFont="1" applyFill="1" applyBorder="1" applyAlignment="1">
      <alignment vertical="center" wrapText="1"/>
    </xf>
    <xf numFmtId="0" fontId="1" fillId="2" borderId="12" xfId="1" applyFont="1" applyFill="1" applyBorder="1" applyAlignment="1">
      <alignment vertical="center" wrapText="1"/>
    </xf>
    <xf numFmtId="0" fontId="1" fillId="2" borderId="14" xfId="1" applyFont="1" applyFill="1" applyBorder="1" applyAlignment="1">
      <alignment vertical="center" wrapText="1"/>
    </xf>
    <xf numFmtId="0" fontId="2" fillId="11" borderId="2" xfId="1" applyFill="1" applyBorder="1" applyAlignment="1" applyProtection="1">
      <alignment horizontal="center"/>
      <protection locked="0"/>
    </xf>
    <xf numFmtId="0" fontId="1" fillId="11" borderId="2" xfId="1" applyFont="1" applyFill="1" applyBorder="1"/>
    <xf numFmtId="0" fontId="2" fillId="11" borderId="0" xfId="1" applyFill="1"/>
    <xf numFmtId="0" fontId="1" fillId="11" borderId="3" xfId="1" applyFont="1" applyFill="1" applyBorder="1" applyAlignment="1">
      <alignment horizontal="center"/>
    </xf>
    <xf numFmtId="0" fontId="1" fillId="11" borderId="4" xfId="1" applyFont="1" applyFill="1" applyBorder="1" applyAlignment="1">
      <alignment horizontal="center"/>
    </xf>
    <xf numFmtId="0" fontId="5" fillId="0" borderId="0" xfId="1" applyFont="1" applyAlignment="1">
      <alignment vertical="center" wrapText="1"/>
    </xf>
    <xf numFmtId="0" fontId="1" fillId="3" borderId="8" xfId="1" applyFont="1" applyFill="1" applyBorder="1" applyAlignment="1">
      <alignment vertical="center" wrapText="1"/>
    </xf>
    <xf numFmtId="0" fontId="1" fillId="3" borderId="0" xfId="1" applyFont="1" applyFill="1" applyAlignment="1">
      <alignment vertical="center" wrapText="1"/>
    </xf>
    <xf numFmtId="0" fontId="15" fillId="0" borderId="0" xfId="0" applyFont="1" applyAlignment="1">
      <alignment horizontal="center" vertical="center" readingOrder="1"/>
    </xf>
    <xf numFmtId="0" fontId="16" fillId="0" borderId="0" xfId="1" applyFont="1"/>
    <xf numFmtId="0" fontId="16" fillId="0" borderId="9" xfId="0" applyFont="1" applyBorder="1" applyAlignment="1">
      <alignment wrapText="1"/>
    </xf>
    <xf numFmtId="0" fontId="16" fillId="0" borderId="0" xfId="0" applyFont="1" applyAlignment="1">
      <alignment wrapText="1"/>
    </xf>
    <xf numFmtId="0" fontId="16" fillId="0" borderId="1" xfId="0" applyFont="1" applyBorder="1" applyAlignment="1">
      <alignment wrapText="1"/>
    </xf>
    <xf numFmtId="0" fontId="16" fillId="0" borderId="0" xfId="0" applyFont="1"/>
    <xf numFmtId="0" fontId="16" fillId="0" borderId="0" xfId="1" applyFont="1" applyAlignment="1">
      <alignment horizontal="left" vertical="top" wrapText="1"/>
    </xf>
    <xf numFmtId="0" fontId="16" fillId="0" borderId="1" xfId="1" applyFont="1" applyBorder="1" applyAlignment="1">
      <alignment horizontal="left" vertical="top" wrapText="1"/>
    </xf>
    <xf numFmtId="0" fontId="7" fillId="0" borderId="0" xfId="1" applyFont="1"/>
    <xf numFmtId="0" fontId="7" fillId="0" borderId="0" xfId="1" applyFont="1" applyAlignment="1">
      <alignment horizontal="center"/>
    </xf>
    <xf numFmtId="0" fontId="7" fillId="12" borderId="0" xfId="1" applyFont="1" applyFill="1"/>
    <xf numFmtId="0" fontId="7" fillId="12" borderId="0" xfId="1" applyFont="1" applyFill="1" applyAlignment="1">
      <alignment horizontal="center"/>
    </xf>
    <xf numFmtId="0" fontId="7" fillId="13" borderId="0" xfId="1" applyFont="1" applyFill="1"/>
    <xf numFmtId="0" fontId="7" fillId="13" borderId="0" xfId="1" applyFont="1" applyFill="1" applyAlignment="1">
      <alignment horizontal="center"/>
    </xf>
    <xf numFmtId="0" fontId="2" fillId="3" borderId="0" xfId="1" applyFill="1"/>
    <xf numFmtId="0" fontId="1" fillId="2" borderId="14" xfId="1" applyFont="1" applyFill="1" applyBorder="1" applyAlignment="1">
      <alignment horizontal="center"/>
    </xf>
    <xf numFmtId="0" fontId="0" fillId="12" borderId="0" xfId="0" applyFill="1"/>
    <xf numFmtId="0" fontId="2" fillId="12" borderId="0" xfId="0" applyFont="1" applyFill="1" applyAlignment="1">
      <alignment horizontal="left" vertical="top" wrapText="1"/>
    </xf>
    <xf numFmtId="0" fontId="0" fillId="13" borderId="0" xfId="0" applyFill="1"/>
    <xf numFmtId="0" fontId="2" fillId="13" borderId="0" xfId="0" applyFont="1" applyFill="1" applyAlignment="1">
      <alignment horizontal="left" vertical="top" wrapText="1"/>
    </xf>
    <xf numFmtId="0" fontId="1" fillId="5" borderId="3" xfId="1" applyFont="1" applyFill="1" applyBorder="1" applyAlignment="1" applyProtection="1">
      <alignment horizontal="center" vertical="center"/>
      <protection locked="0"/>
    </xf>
    <xf numFmtId="0" fontId="2" fillId="5" borderId="17" xfId="1" applyFill="1" applyBorder="1" applyAlignment="1" applyProtection="1">
      <alignment vertical="top" wrapText="1"/>
      <protection locked="0"/>
    </xf>
    <xf numFmtId="0" fontId="6" fillId="0" borderId="0" xfId="0" applyFont="1" applyAlignment="1">
      <alignment vertical="center" wrapText="1"/>
    </xf>
    <xf numFmtId="0" fontId="2" fillId="5" borderId="0" xfId="1" applyFill="1" applyAlignment="1" applyProtection="1">
      <alignment vertical="top" wrapText="1"/>
      <protection locked="0"/>
    </xf>
    <xf numFmtId="0" fontId="0" fillId="0" borderId="0" xfId="0" applyAlignment="1">
      <alignment horizontal="center"/>
    </xf>
    <xf numFmtId="0" fontId="6" fillId="0" borderId="0" xfId="0" applyFont="1" applyAlignment="1">
      <alignment horizontal="left" vertical="top" wrapText="1"/>
    </xf>
    <xf numFmtId="0" fontId="7" fillId="0" borderId="0" xfId="0" applyFont="1" applyAlignment="1">
      <alignment horizontal="left" vertical="top" wrapText="1"/>
    </xf>
    <xf numFmtId="0" fontId="4" fillId="0" borderId="0" xfId="0" applyFont="1" applyAlignment="1">
      <alignment horizontal="center" wrapText="1"/>
    </xf>
    <xf numFmtId="0" fontId="6" fillId="0" borderId="0" xfId="0" applyFont="1" applyAlignment="1">
      <alignment horizontal="left" vertical="center" wrapText="1"/>
    </xf>
    <xf numFmtId="0" fontId="7" fillId="0" borderId="0" xfId="0" applyFont="1" applyAlignment="1">
      <alignment horizontal="left" wrapText="1"/>
    </xf>
    <xf numFmtId="0" fontId="9" fillId="0" borderId="0" xfId="0" applyFont="1" applyAlignment="1">
      <alignment horizontal="left" vertical="center" wrapText="1"/>
    </xf>
    <xf numFmtId="0" fontId="2" fillId="5" borderId="3" xfId="1" applyFill="1" applyBorder="1" applyAlignment="1" applyProtection="1">
      <alignment horizontal="left" vertical="top" wrapText="1"/>
      <protection locked="0"/>
    </xf>
    <xf numFmtId="0" fontId="2" fillId="5" borderId="4" xfId="1" applyFill="1" applyBorder="1" applyAlignment="1" applyProtection="1">
      <alignment horizontal="left" vertical="top" wrapText="1"/>
      <protection locked="0"/>
    </xf>
    <xf numFmtId="0" fontId="2" fillId="5" borderId="5" xfId="1" applyFill="1" applyBorder="1" applyAlignment="1" applyProtection="1">
      <alignment horizontal="left" vertical="top" wrapText="1"/>
      <protection locked="0"/>
    </xf>
    <xf numFmtId="0" fontId="2" fillId="5" borderId="16" xfId="1" applyFill="1" applyBorder="1" applyAlignment="1" applyProtection="1">
      <alignment horizontal="left" vertical="top" wrapText="1"/>
      <protection locked="0"/>
    </xf>
    <xf numFmtId="0" fontId="2" fillId="5" borderId="8" xfId="1" applyFill="1" applyBorder="1" applyAlignment="1" applyProtection="1">
      <alignment horizontal="left" vertical="top" wrapText="1"/>
      <protection locked="0"/>
    </xf>
    <xf numFmtId="0" fontId="2" fillId="5" borderId="13" xfId="1" applyFill="1" applyBorder="1" applyAlignment="1" applyProtection="1">
      <alignment horizontal="left" vertical="top" wrapText="1"/>
      <protection locked="0"/>
    </xf>
    <xf numFmtId="0" fontId="1" fillId="5" borderId="2" xfId="1" applyFont="1" applyFill="1" applyBorder="1" applyAlignment="1" applyProtection="1">
      <alignment horizontal="center" vertical="center"/>
      <protection locked="0"/>
    </xf>
    <xf numFmtId="0" fontId="5" fillId="3" borderId="21" xfId="1" applyFont="1" applyFill="1" applyBorder="1" applyAlignment="1">
      <alignment horizontal="center" vertical="center" wrapText="1"/>
    </xf>
    <xf numFmtId="0" fontId="5" fillId="3" borderId="22" xfId="1" applyFont="1" applyFill="1" applyBorder="1" applyAlignment="1">
      <alignment horizontal="center" vertical="center" wrapText="1"/>
    </xf>
    <xf numFmtId="0" fontId="5" fillId="3" borderId="23" xfId="1" applyFont="1" applyFill="1" applyBorder="1" applyAlignment="1">
      <alignment horizontal="center" vertical="center" wrapText="1"/>
    </xf>
    <xf numFmtId="0" fontId="5" fillId="3" borderId="16" xfId="1" applyFont="1" applyFill="1" applyBorder="1" applyAlignment="1">
      <alignment horizontal="center" vertical="center" wrapText="1"/>
    </xf>
    <xf numFmtId="0" fontId="5" fillId="3" borderId="13" xfId="1" applyFont="1" applyFill="1" applyBorder="1" applyAlignment="1">
      <alignment horizontal="center" vertical="center" wrapText="1"/>
    </xf>
    <xf numFmtId="49" fontId="5" fillId="2" borderId="2" xfId="0" applyNumberFormat="1" applyFont="1" applyFill="1" applyBorder="1" applyAlignment="1">
      <alignment horizontal="left" vertical="center" wrapText="1"/>
    </xf>
    <xf numFmtId="0" fontId="6" fillId="5" borderId="2"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0" fontId="5" fillId="3" borderId="3"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2" xfId="0" applyFont="1" applyFill="1" applyBorder="1" applyAlignment="1">
      <alignment horizontal="left" vertical="center"/>
    </xf>
    <xf numFmtId="14" fontId="6" fillId="5" borderId="2" xfId="0" applyNumberFormat="1" applyFont="1" applyFill="1" applyBorder="1" applyAlignment="1" applyProtection="1">
      <alignment horizontal="center" vertical="center"/>
      <protection locked="0"/>
    </xf>
    <xf numFmtId="0" fontId="6" fillId="5" borderId="2" xfId="0" applyFont="1" applyFill="1" applyBorder="1" applyAlignment="1" applyProtection="1">
      <alignment horizontal="center" vertical="center"/>
      <protection locked="0"/>
    </xf>
    <xf numFmtId="0" fontId="5" fillId="3" borderId="2" xfId="0" applyFont="1" applyFill="1" applyBorder="1" applyAlignment="1">
      <alignment horizontal="left" vertical="center"/>
    </xf>
    <xf numFmtId="14" fontId="6" fillId="5" borderId="2" xfId="0" applyNumberFormat="1" applyFont="1" applyFill="1" applyBorder="1" applyAlignment="1" applyProtection="1">
      <alignment horizontal="center" vertical="center" wrapText="1"/>
      <protection locked="0"/>
    </xf>
    <xf numFmtId="0" fontId="5" fillId="2" borderId="2" xfId="0" applyFont="1" applyFill="1" applyBorder="1" applyAlignment="1">
      <alignment horizontal="left" vertical="center" wrapText="1"/>
    </xf>
    <xf numFmtId="0" fontId="18" fillId="5" borderId="2" xfId="0" applyFont="1" applyFill="1" applyBorder="1" applyAlignment="1" applyProtection="1">
      <alignment horizontal="center" vertical="center" wrapText="1"/>
      <protection locked="0"/>
    </xf>
    <xf numFmtId="0" fontId="18" fillId="5" borderId="3" xfId="0" applyFont="1" applyFill="1" applyBorder="1" applyAlignment="1" applyProtection="1">
      <alignment horizontal="center" vertical="center" wrapText="1"/>
      <protection locked="0"/>
    </xf>
    <xf numFmtId="0" fontId="7" fillId="3" borderId="0" xfId="0" applyFont="1" applyFill="1" applyAlignment="1">
      <alignment horizontal="left"/>
    </xf>
    <xf numFmtId="0" fontId="5" fillId="2" borderId="3" xfId="0" applyFont="1" applyFill="1" applyBorder="1" applyAlignment="1">
      <alignment horizontal="left" vertical="center"/>
    </xf>
    <xf numFmtId="0" fontId="5" fillId="2" borderId="4" xfId="0" applyFont="1" applyFill="1" applyBorder="1" applyAlignment="1">
      <alignment horizontal="left" vertical="center"/>
    </xf>
    <xf numFmtId="0" fontId="5" fillId="2" borderId="5" xfId="0" applyFont="1" applyFill="1" applyBorder="1" applyAlignment="1">
      <alignment horizontal="left" vertical="center"/>
    </xf>
    <xf numFmtId="0" fontId="6" fillId="5" borderId="3" xfId="0" applyFont="1" applyFill="1" applyBorder="1" applyAlignment="1" applyProtection="1">
      <alignment vertical="center"/>
      <protection locked="0"/>
    </xf>
    <xf numFmtId="0" fontId="6" fillId="5" borderId="4" xfId="0" applyFont="1" applyFill="1" applyBorder="1" applyAlignment="1" applyProtection="1">
      <alignment vertical="center"/>
      <protection locked="0"/>
    </xf>
    <xf numFmtId="0" fontId="6" fillId="5" borderId="3" xfId="0" applyFont="1" applyFill="1" applyBorder="1" applyAlignment="1" applyProtection="1">
      <alignment horizontal="left" vertical="center" wrapText="1"/>
      <protection locked="0"/>
    </xf>
    <xf numFmtId="0" fontId="6" fillId="5" borderId="4" xfId="0" applyFont="1" applyFill="1" applyBorder="1" applyAlignment="1" applyProtection="1">
      <alignment horizontal="left" vertical="center" wrapText="1"/>
      <protection locked="0"/>
    </xf>
    <xf numFmtId="0" fontId="5" fillId="3" borderId="0" xfId="1" applyFont="1" applyFill="1" applyAlignment="1">
      <alignment horizontal="center" vertical="center" wrapText="1"/>
    </xf>
    <xf numFmtId="0" fontId="5" fillId="3" borderId="17" xfId="1" applyFont="1" applyFill="1" applyBorder="1" applyAlignment="1">
      <alignment horizontal="center" vertical="center" wrapText="1"/>
    </xf>
    <xf numFmtId="0" fontId="5" fillId="3" borderId="18" xfId="1" applyFont="1" applyFill="1" applyBorder="1" applyAlignment="1">
      <alignment horizontal="center" vertical="center" wrapText="1"/>
    </xf>
    <xf numFmtId="0" fontId="5" fillId="3" borderId="14" xfId="1" applyFont="1" applyFill="1" applyBorder="1" applyAlignment="1">
      <alignment horizontal="center" vertical="center" wrapText="1"/>
    </xf>
    <xf numFmtId="0" fontId="6" fillId="2" borderId="17" xfId="1" applyFont="1" applyFill="1" applyBorder="1" applyAlignment="1">
      <alignment horizontal="left" vertical="center" wrapText="1"/>
    </xf>
    <xf numFmtId="0" fontId="6" fillId="2" borderId="6" xfId="1" applyFont="1" applyFill="1" applyBorder="1" applyAlignment="1">
      <alignment horizontal="left" vertical="center" wrapText="1"/>
    </xf>
    <xf numFmtId="0" fontId="6" fillId="2" borderId="10" xfId="1" applyFont="1" applyFill="1" applyBorder="1" applyAlignment="1">
      <alignment horizontal="left" vertical="center" wrapText="1"/>
    </xf>
    <xf numFmtId="0" fontId="6" fillId="2" borderId="16" xfId="1" applyFont="1" applyFill="1" applyBorder="1" applyAlignment="1">
      <alignment horizontal="left" vertical="center" wrapText="1"/>
    </xf>
    <xf numFmtId="0" fontId="6" fillId="2" borderId="8" xfId="1" applyFont="1" applyFill="1" applyBorder="1" applyAlignment="1">
      <alignment horizontal="left" vertical="center" wrapText="1"/>
    </xf>
    <xf numFmtId="0" fontId="6" fillId="2" borderId="13" xfId="1" applyFont="1" applyFill="1" applyBorder="1" applyAlignment="1">
      <alignment horizontal="left" vertical="center" wrapText="1"/>
    </xf>
    <xf numFmtId="49" fontId="6" fillId="2" borderId="17" xfId="1" applyNumberFormat="1" applyFont="1" applyFill="1" applyBorder="1" applyAlignment="1">
      <alignment horizontal="left" vertical="center" wrapText="1"/>
    </xf>
    <xf numFmtId="49" fontId="6" fillId="2" borderId="6" xfId="1" applyNumberFormat="1" applyFont="1" applyFill="1" applyBorder="1" applyAlignment="1">
      <alignment horizontal="left" vertical="center" wrapText="1"/>
    </xf>
    <xf numFmtId="49" fontId="6" fillId="2" borderId="10" xfId="1" applyNumberFormat="1" applyFont="1" applyFill="1" applyBorder="1" applyAlignment="1">
      <alignment horizontal="left" vertical="center" wrapText="1"/>
    </xf>
    <xf numFmtId="49" fontId="6" fillId="2" borderId="16" xfId="1" applyNumberFormat="1" applyFont="1" applyFill="1" applyBorder="1" applyAlignment="1">
      <alignment horizontal="left" vertical="center" wrapText="1"/>
    </xf>
    <xf numFmtId="49" fontId="6" fillId="2" borderId="8" xfId="1" applyNumberFormat="1" applyFont="1" applyFill="1" applyBorder="1" applyAlignment="1">
      <alignment horizontal="left" vertical="center" wrapText="1"/>
    </xf>
    <xf numFmtId="49" fontId="6" fillId="2" borderId="13" xfId="1" applyNumberFormat="1" applyFont="1" applyFill="1" applyBorder="1" applyAlignment="1">
      <alignment horizontal="left" vertical="center" wrapText="1"/>
    </xf>
    <xf numFmtId="0" fontId="5" fillId="3" borderId="6"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0" xfId="0" applyFont="1" applyFill="1" applyAlignment="1">
      <alignment horizontal="center" vertical="center"/>
    </xf>
    <xf numFmtId="0" fontId="5" fillId="3" borderId="7" xfId="0" applyFont="1" applyFill="1" applyBorder="1" applyAlignment="1">
      <alignment horizontal="center" vertical="center"/>
    </xf>
    <xf numFmtId="0" fontId="5" fillId="3" borderId="6" xfId="1" applyFont="1" applyFill="1" applyBorder="1" applyAlignment="1">
      <alignment horizontal="center" vertical="center" wrapText="1"/>
    </xf>
    <xf numFmtId="0" fontId="5" fillId="3" borderId="10" xfId="1" applyFont="1" applyFill="1" applyBorder="1" applyAlignment="1">
      <alignment horizontal="center" vertical="center" wrapText="1"/>
    </xf>
    <xf numFmtId="0" fontId="5" fillId="3" borderId="8" xfId="1" applyFont="1" applyFill="1" applyBorder="1" applyAlignment="1">
      <alignment horizontal="center" vertical="center" wrapText="1"/>
    </xf>
    <xf numFmtId="0" fontId="11" fillId="3" borderId="0" xfId="0" applyFont="1" applyFill="1" applyAlignment="1">
      <alignment horizontal="left" vertical="top" wrapText="1"/>
    </xf>
    <xf numFmtId="0" fontId="6" fillId="5" borderId="4" xfId="0" applyFont="1" applyFill="1" applyBorder="1" applyAlignment="1" applyProtection="1">
      <alignment horizontal="center" vertical="center" wrapText="1"/>
      <protection locked="0"/>
    </xf>
    <xf numFmtId="0" fontId="6" fillId="5" borderId="5" xfId="0" applyFont="1" applyFill="1" applyBorder="1" applyAlignment="1" applyProtection="1">
      <alignment horizontal="center" vertical="center" wrapText="1"/>
      <protection locked="0"/>
    </xf>
    <xf numFmtId="0" fontId="2" fillId="5" borderId="7" xfId="0" applyFont="1" applyFill="1" applyBorder="1" applyAlignment="1">
      <alignment horizontal="center" vertical="center" textRotation="90"/>
    </xf>
    <xf numFmtId="0" fontId="0" fillId="0" borderId="7" xfId="0" applyBorder="1" applyAlignment="1">
      <alignment horizontal="center" vertical="center" textRotation="90"/>
    </xf>
    <xf numFmtId="0" fontId="2" fillId="5" borderId="7" xfId="0" applyFont="1" applyFill="1" applyBorder="1" applyAlignment="1">
      <alignment vertical="center" textRotation="90"/>
    </xf>
    <xf numFmtId="0" fontId="0" fillId="5" borderId="7" xfId="0" applyFill="1" applyBorder="1" applyAlignment="1">
      <alignment horizontal="center" vertical="center" textRotation="90"/>
    </xf>
    <xf numFmtId="49" fontId="5" fillId="2" borderId="3" xfId="0" applyNumberFormat="1" applyFont="1" applyFill="1" applyBorder="1" applyAlignment="1">
      <alignment horizontal="left" vertical="center" wrapText="1"/>
    </xf>
    <xf numFmtId="49" fontId="5" fillId="2" borderId="4" xfId="0" applyNumberFormat="1" applyFont="1" applyFill="1" applyBorder="1" applyAlignment="1">
      <alignment horizontal="left" vertical="center" wrapText="1"/>
    </xf>
    <xf numFmtId="0" fontId="13" fillId="12" borderId="0" xfId="0" applyFont="1" applyFill="1" applyAlignment="1">
      <alignment horizontal="left" vertical="top" wrapText="1"/>
    </xf>
    <xf numFmtId="0" fontId="13" fillId="13" borderId="0" xfId="0" applyFont="1" applyFill="1" applyAlignment="1">
      <alignment horizontal="left" vertical="top" wrapText="1"/>
    </xf>
    <xf numFmtId="0" fontId="7" fillId="13" borderId="0" xfId="1" applyFont="1" applyFill="1" applyAlignment="1">
      <alignment horizontal="left" vertical="top" wrapText="1"/>
    </xf>
    <xf numFmtId="0" fontId="2" fillId="3" borderId="8" xfId="1" applyFill="1" applyBorder="1" applyAlignment="1">
      <alignment horizontal="center"/>
    </xf>
    <xf numFmtId="0" fontId="2" fillId="3" borderId="13" xfId="1" applyFill="1" applyBorder="1" applyAlignment="1">
      <alignment horizontal="center"/>
    </xf>
    <xf numFmtId="0" fontId="6" fillId="5" borderId="3" xfId="1" applyFont="1" applyFill="1" applyBorder="1" applyAlignment="1">
      <alignment horizontal="left" vertical="top" wrapText="1"/>
    </xf>
    <xf numFmtId="0" fontId="6" fillId="5" borderId="4" xfId="1" applyFont="1" applyFill="1" applyBorder="1" applyAlignment="1">
      <alignment horizontal="left" vertical="top" wrapText="1"/>
    </xf>
    <xf numFmtId="0" fontId="6" fillId="5" borderId="5" xfId="1" applyFont="1" applyFill="1" applyBorder="1" applyAlignment="1">
      <alignment horizontal="left" vertical="top" wrapText="1"/>
    </xf>
    <xf numFmtId="0" fontId="7" fillId="0" borderId="0" xfId="1" applyFont="1" applyAlignment="1">
      <alignment horizontal="left" vertical="top" wrapText="1"/>
    </xf>
    <xf numFmtId="0" fontId="7" fillId="0" borderId="6" xfId="1" applyFont="1" applyBorder="1" applyAlignment="1">
      <alignment horizontal="left" vertical="top" wrapText="1"/>
    </xf>
    <xf numFmtId="0" fontId="6" fillId="5" borderId="19" xfId="1" applyFont="1" applyFill="1" applyBorder="1" applyAlignment="1">
      <alignment horizontal="left" vertical="top" wrapText="1"/>
    </xf>
    <xf numFmtId="0" fontId="6" fillId="5" borderId="15" xfId="1" applyFont="1" applyFill="1" applyBorder="1" applyAlignment="1">
      <alignment horizontal="left" vertical="top" wrapText="1"/>
    </xf>
    <xf numFmtId="0" fontId="6" fillId="5" borderId="20" xfId="1" applyFont="1" applyFill="1" applyBorder="1" applyAlignment="1">
      <alignment horizontal="left" vertical="top" wrapText="1"/>
    </xf>
    <xf numFmtId="0" fontId="2" fillId="5" borderId="6" xfId="1" applyFill="1" applyBorder="1" applyAlignment="1">
      <alignment horizontal="center" vertical="center" textRotation="90"/>
    </xf>
    <xf numFmtId="0" fontId="2" fillId="5" borderId="0" xfId="1" applyFill="1" applyAlignment="1">
      <alignment horizontal="center" vertical="center" textRotation="90"/>
    </xf>
    <xf numFmtId="0" fontId="1" fillId="2" borderId="5" xfId="1" applyFont="1" applyFill="1" applyBorder="1" applyAlignment="1">
      <alignment horizontal="center" vertical="center" wrapText="1"/>
    </xf>
    <xf numFmtId="0" fontId="1" fillId="2" borderId="11" xfId="1" applyFont="1" applyFill="1" applyBorder="1" applyAlignment="1">
      <alignment horizontal="center" vertical="center" wrapText="1"/>
    </xf>
    <xf numFmtId="0" fontId="1" fillId="2" borderId="13" xfId="1" applyFont="1" applyFill="1" applyBorder="1" applyAlignment="1">
      <alignment horizontal="center" vertical="center" wrapText="1"/>
    </xf>
    <xf numFmtId="0" fontId="1" fillId="2" borderId="4" xfId="1" applyFont="1" applyFill="1" applyBorder="1" applyAlignment="1">
      <alignment horizontal="left" vertical="center" wrapText="1"/>
    </xf>
    <xf numFmtId="0" fontId="1" fillId="2" borderId="5" xfId="1" applyFont="1" applyFill="1" applyBorder="1" applyAlignment="1">
      <alignment horizontal="left" vertical="center" wrapText="1"/>
    </xf>
    <xf numFmtId="0" fontId="1" fillId="2" borderId="3" xfId="1" applyFont="1" applyFill="1" applyBorder="1" applyAlignment="1">
      <alignment horizontal="left" vertical="center" wrapText="1"/>
    </xf>
    <xf numFmtId="0" fontId="1" fillId="2" borderId="16" xfId="1" applyFont="1" applyFill="1" applyBorder="1" applyAlignment="1">
      <alignment horizontal="left" vertical="center" wrapText="1"/>
    </xf>
    <xf numFmtId="0" fontId="1" fillId="2" borderId="13" xfId="1" applyFont="1" applyFill="1" applyBorder="1" applyAlignment="1">
      <alignment horizontal="left" vertical="center" wrapText="1"/>
    </xf>
    <xf numFmtId="0" fontId="6" fillId="5" borderId="0" xfId="1" applyFont="1" applyFill="1" applyAlignment="1">
      <alignment horizontal="left" vertical="top" wrapText="1"/>
    </xf>
    <xf numFmtId="0" fontId="6" fillId="5" borderId="8" xfId="1" applyFont="1" applyFill="1" applyBorder="1" applyAlignment="1">
      <alignment horizontal="left" vertical="top" wrapText="1"/>
    </xf>
    <xf numFmtId="0" fontId="5" fillId="2" borderId="2" xfId="1" applyFont="1" applyFill="1" applyBorder="1" applyAlignment="1">
      <alignment horizontal="left" vertical="center"/>
    </xf>
    <xf numFmtId="0" fontId="6" fillId="5" borderId="0" xfId="1" applyFont="1" applyFill="1" applyAlignment="1" applyProtection="1">
      <alignment horizontal="center" vertical="center"/>
      <protection locked="0"/>
    </xf>
    <xf numFmtId="9" fontId="6" fillId="3" borderId="9" xfId="2" applyFont="1" applyFill="1" applyBorder="1" applyAlignment="1" applyProtection="1">
      <alignment horizontal="center" vertical="center"/>
    </xf>
    <xf numFmtId="9" fontId="6" fillId="3" borderId="0" xfId="2" applyFont="1" applyFill="1" applyBorder="1" applyAlignment="1" applyProtection="1">
      <alignment horizontal="center" vertical="center"/>
    </xf>
    <xf numFmtId="0" fontId="6" fillId="5" borderId="2" xfId="1" applyFont="1" applyFill="1" applyBorder="1" applyAlignment="1">
      <alignment horizontal="left" vertical="center"/>
    </xf>
    <xf numFmtId="0" fontId="7" fillId="12" borderId="0" xfId="1" applyFont="1" applyFill="1" applyAlignment="1">
      <alignment horizontal="left" vertical="top" wrapText="1"/>
    </xf>
    <xf numFmtId="0" fontId="5" fillId="0" borderId="0" xfId="1" applyFont="1" applyAlignment="1">
      <alignment horizontal="left"/>
    </xf>
    <xf numFmtId="0" fontId="6" fillId="5" borderId="8" xfId="1" applyFont="1" applyFill="1" applyBorder="1" applyAlignment="1" applyProtection="1">
      <alignment horizontal="center" vertical="center"/>
      <protection locked="0"/>
    </xf>
    <xf numFmtId="0" fontId="6" fillId="3" borderId="9" xfId="1" applyFont="1" applyFill="1" applyBorder="1" applyAlignment="1">
      <alignment horizontal="center" vertical="center"/>
    </xf>
    <xf numFmtId="0" fontId="6" fillId="3" borderId="0" xfId="1" applyFont="1" applyFill="1" applyAlignment="1">
      <alignment horizontal="center" vertical="center"/>
    </xf>
    <xf numFmtId="0" fontId="1" fillId="3" borderId="8" xfId="1" applyFont="1" applyFill="1" applyBorder="1" applyAlignment="1">
      <alignment horizontal="left" vertical="center" wrapText="1"/>
    </xf>
    <xf numFmtId="0" fontId="1" fillId="3" borderId="6" xfId="1" applyFont="1" applyFill="1" applyBorder="1" applyAlignment="1">
      <alignment horizontal="left" vertical="center" wrapText="1"/>
    </xf>
    <xf numFmtId="0" fontId="7" fillId="3" borderId="0" xfId="1" applyFont="1" applyFill="1" applyAlignment="1">
      <alignment horizontal="left"/>
    </xf>
    <xf numFmtId="0" fontId="13" fillId="0" borderId="8" xfId="1" applyFont="1" applyBorder="1" applyAlignment="1">
      <alignment horizontal="left"/>
    </xf>
    <xf numFmtId="0" fontId="2" fillId="11" borderId="7" xfId="1" applyFill="1" applyBorder="1" applyAlignment="1">
      <alignment horizontal="center" vertical="center" textRotation="90"/>
    </xf>
    <xf numFmtId="0" fontId="13" fillId="0" borderId="0" xfId="1" applyFont="1" applyAlignment="1">
      <alignment horizontal="left"/>
    </xf>
    <xf numFmtId="0" fontId="7" fillId="3" borderId="2" xfId="1" applyFont="1" applyFill="1" applyBorder="1" applyAlignment="1">
      <alignment horizontal="left" vertical="center" wrapText="1"/>
    </xf>
    <xf numFmtId="0" fontId="16" fillId="5" borderId="2" xfId="0" applyFont="1" applyFill="1" applyBorder="1" applyAlignment="1" applyProtection="1">
      <alignment horizontal="center" vertical="center" wrapText="1"/>
      <protection locked="0"/>
    </xf>
    <xf numFmtId="49" fontId="7" fillId="2" borderId="2" xfId="0" applyNumberFormat="1" applyFont="1" applyFill="1" applyBorder="1" applyAlignment="1">
      <alignment horizontal="left" vertical="center" wrapText="1"/>
    </xf>
    <xf numFmtId="0" fontId="16" fillId="3" borderId="18" xfId="1" applyFont="1" applyFill="1" applyBorder="1" applyAlignment="1">
      <alignment horizontal="center" vertical="center"/>
    </xf>
    <xf numFmtId="9" fontId="16" fillId="3" borderId="14" xfId="2" applyFont="1" applyFill="1" applyBorder="1" applyAlignment="1" applyProtection="1">
      <alignment horizontal="center" vertical="center"/>
    </xf>
    <xf numFmtId="0" fontId="16" fillId="5" borderId="2" xfId="1" applyFont="1" applyFill="1" applyBorder="1" applyAlignment="1" applyProtection="1">
      <alignment horizontal="center" vertical="center"/>
      <protection locked="0"/>
    </xf>
    <xf numFmtId="0" fontId="7" fillId="3" borderId="2" xfId="0" applyFont="1" applyFill="1" applyBorder="1" applyAlignment="1">
      <alignment horizontal="center" vertical="center"/>
    </xf>
    <xf numFmtId="0" fontId="7" fillId="2" borderId="2" xfId="0" applyFont="1" applyFill="1" applyBorder="1" applyAlignment="1">
      <alignment horizontal="left" vertical="center" wrapText="1"/>
    </xf>
    <xf numFmtId="0" fontId="7" fillId="3" borderId="2" xfId="0" applyFont="1" applyFill="1" applyBorder="1" applyAlignment="1">
      <alignment horizontal="left" vertical="center"/>
    </xf>
    <xf numFmtId="0" fontId="7" fillId="2" borderId="2" xfId="1" applyFont="1" applyFill="1" applyBorder="1" applyAlignment="1">
      <alignment horizontal="left" vertical="center"/>
    </xf>
    <xf numFmtId="0" fontId="16" fillId="5" borderId="2" xfId="1" applyFont="1" applyFill="1" applyBorder="1" applyAlignment="1" applyProtection="1">
      <alignment horizontal="center" vertical="center" wrapText="1"/>
      <protection locked="0"/>
    </xf>
  </cellXfs>
  <cellStyles count="3">
    <cellStyle name="Prozent 2" xfId="2" xr:uid="{DDAE7D36-D36F-684E-A66C-6DCDFBA96FA7}"/>
    <cellStyle name="Standard" xfId="0" builtinId="0"/>
    <cellStyle name="Standard 2" xfId="1" xr:uid="{00000000-0005-0000-0000-000002000000}"/>
  </cellStyles>
  <dxfs count="0"/>
  <tableStyles count="0" defaultTableStyle="TableStyleMedium2" defaultPivotStyle="PivotStyleLight16"/>
  <colors>
    <mruColors>
      <color rgb="FFFFFF66"/>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600" b="1"/>
              <a:t>Zielerreichungsgrade Harnkontinenz (bzw. zu Kontinenz)</a:t>
            </a:r>
          </a:p>
        </c:rich>
      </c:tx>
      <c:layout>
        <c:manualLayout>
          <c:xMode val="edge"/>
          <c:yMode val="edge"/>
          <c:x val="0.37062998074015158"/>
          <c:y val="9.2948687696778071E-3"/>
        </c:manualLayout>
      </c:layout>
      <c:overlay val="0"/>
    </c:title>
    <c:autoTitleDeleted val="0"/>
    <c:plotArea>
      <c:layout>
        <c:manualLayout>
          <c:layoutTarget val="inner"/>
          <c:xMode val="edge"/>
          <c:yMode val="edge"/>
          <c:x val="0.37038585993810152"/>
          <c:y val="0.11773843272421285"/>
          <c:w val="0.60869538530876477"/>
          <c:h val="0.86837261974857261"/>
        </c:manualLayout>
      </c:layout>
      <c:barChart>
        <c:barDir val="bar"/>
        <c:grouping val="clustered"/>
        <c:varyColors val="0"/>
        <c:ser>
          <c:idx val="0"/>
          <c:order val="0"/>
          <c:spPr>
            <a:solidFill>
              <a:schemeClr val="tx2">
                <a:lumMod val="60000"/>
                <a:lumOff val="40000"/>
              </a:schemeClr>
            </a:solidFill>
            <a:ln w="12700">
              <a:noFill/>
              <a:prstDash val="solid"/>
            </a:ln>
          </c:spPr>
          <c:invertIfNegative val="0"/>
          <c:dPt>
            <c:idx val="0"/>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1-A083-5D41-B8D3-3B1B8CD45DBC}"/>
              </c:ext>
            </c:extLst>
          </c:dPt>
          <c:dPt>
            <c:idx val="1"/>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3-A083-5D41-B8D3-3B1B8CD45DBC}"/>
              </c:ext>
            </c:extLst>
          </c:dPt>
          <c:dPt>
            <c:idx val="2"/>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5-A083-5D41-B8D3-3B1B8CD45DBC}"/>
              </c:ext>
            </c:extLst>
          </c:dPt>
          <c:dPt>
            <c:idx val="3"/>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7-A083-5D41-B8D3-3B1B8CD45DBC}"/>
              </c:ext>
            </c:extLst>
          </c:dPt>
          <c:dPt>
            <c:idx val="4"/>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9-A083-5D41-B8D3-3B1B8CD45DBC}"/>
              </c:ext>
            </c:extLst>
          </c:dPt>
          <c:dPt>
            <c:idx val="5"/>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B-A083-5D41-B8D3-3B1B8CD45DBC}"/>
              </c:ext>
            </c:extLst>
          </c:dPt>
          <c:dPt>
            <c:idx val="6"/>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D-A083-5D41-B8D3-3B1B8CD45DBC}"/>
              </c:ext>
            </c:extLst>
          </c:dPt>
          <c:dPt>
            <c:idx val="7"/>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F-A083-5D41-B8D3-3B1B8CD45DBC}"/>
              </c:ext>
            </c:extLst>
          </c:dPt>
          <c:dPt>
            <c:idx val="8"/>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1-A083-5D41-B8D3-3B1B8CD45DBC}"/>
              </c:ext>
            </c:extLst>
          </c:dPt>
          <c:dPt>
            <c:idx val="9"/>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3-A083-5D41-B8D3-3B1B8CD45DBC}"/>
              </c:ext>
            </c:extLst>
          </c:dPt>
          <c:dPt>
            <c:idx val="10"/>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5-A083-5D41-B8D3-3B1B8CD45DBC}"/>
              </c:ext>
            </c:extLst>
          </c:dPt>
          <c:dPt>
            <c:idx val="11"/>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7-A083-5D41-B8D3-3B1B8CD45DBC}"/>
              </c:ext>
            </c:extLst>
          </c:dPt>
          <c:dPt>
            <c:idx val="12"/>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9-A083-5D41-B8D3-3B1B8CD45DBC}"/>
              </c:ext>
            </c:extLst>
          </c:dPt>
          <c:dPt>
            <c:idx val="13"/>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B-A083-5D41-B8D3-3B1B8CD45DBC}"/>
              </c:ext>
            </c:extLst>
          </c:dPt>
          <c:dPt>
            <c:idx val="14"/>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D-A083-5D41-B8D3-3B1B8CD45DBC}"/>
              </c:ext>
            </c:extLst>
          </c:dPt>
          <c:dPt>
            <c:idx val="15"/>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F-A083-5D41-B8D3-3B1B8CD45DBC}"/>
              </c:ext>
            </c:extLst>
          </c:dPt>
          <c:dPt>
            <c:idx val="16"/>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21-A083-5D41-B8D3-3B1B8CD45DBC}"/>
              </c:ext>
            </c:extLst>
          </c:dPt>
          <c:dPt>
            <c:idx val="17"/>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3-A083-5D41-B8D3-3B1B8CD45DBC}"/>
              </c:ext>
            </c:extLst>
          </c:dPt>
          <c:dPt>
            <c:idx val="18"/>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5-A083-5D41-B8D3-3B1B8CD45DBC}"/>
              </c:ext>
            </c:extLst>
          </c:dPt>
          <c:dPt>
            <c:idx val="19"/>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7-A083-5D41-B8D3-3B1B8CD45DBC}"/>
              </c:ext>
            </c:extLst>
          </c:dPt>
          <c:dPt>
            <c:idx val="20"/>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9-A083-5D41-B8D3-3B1B8CD45DBC}"/>
              </c:ext>
            </c:extLst>
          </c:dPt>
          <c:dPt>
            <c:idx val="21"/>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B-A083-5D41-B8D3-3B1B8CD45DBC}"/>
              </c:ext>
            </c:extLst>
          </c:dPt>
          <c:dPt>
            <c:idx val="22"/>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D-A083-5D41-B8D3-3B1B8CD45DBC}"/>
              </c:ext>
            </c:extLst>
          </c:dPt>
          <c:dPt>
            <c:idx val="23"/>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F-A083-5D41-B8D3-3B1B8CD45DBC}"/>
              </c:ext>
            </c:extLst>
          </c:dPt>
          <c:dPt>
            <c:idx val="24"/>
            <c:invertIfNegative val="0"/>
            <c:bubble3D val="0"/>
            <c:extLst>
              <c:ext xmlns:c16="http://schemas.microsoft.com/office/drawing/2014/chart" uri="{C3380CC4-5D6E-409C-BE32-E72D297353CC}">
                <c16:uniqueId val="{00000030-A083-5D41-B8D3-3B1B8CD45DBC}"/>
              </c:ext>
            </c:extLst>
          </c:dPt>
          <c:dLbls>
            <c:numFmt formatCode="0%" sourceLinked="0"/>
            <c:spPr>
              <a:noFill/>
              <a:ln w="25400">
                <a:noFill/>
              </a:ln>
            </c:sp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('3 Ergebnisprotokoll 1'!$AV$13:$AV$23,'3 Ergebnisprotokoll 1'!$AV$24:$AV$29,'3 Ergebnisprotokoll 1'!$AV$30:$AV$36)</c:f>
              <c:strCache>
                <c:ptCount val="24"/>
                <c:pt idx="0">
                  <c:v>DOKUMENTATION</c:v>
                </c:pt>
                <c:pt idx="1">
                  <c:v>E1.1 - Erste Einschätzung; n=0</c:v>
                </c:pt>
                <c:pt idx="2">
                  <c:v>E1.2 - Vertiefte Einschätzung; n=0</c:v>
                </c:pt>
                <c:pt idx="3">
                  <c:v>E1.3 - Wiederholung Einschätzung; n=0</c:v>
                </c:pt>
                <c:pt idx="4">
                  <c:v>E1.4 - Hinzuziehen weiterer Expertise; n=0</c:v>
                </c:pt>
                <c:pt idx="5">
                  <c:v>E1.5 - Kontinenzprofil beschrieben; n=0</c:v>
                </c:pt>
                <c:pt idx="6">
                  <c:v>E2.1 - Indiv. Maßnahmenplan; n=0</c:v>
                </c:pt>
                <c:pt idx="7">
                  <c:v>E3.1 - Angebot Information, Schulung und Beratung; n=0</c:v>
                </c:pt>
                <c:pt idx="8">
                  <c:v>E4.1 - Durchführung Maßnahmen; n=0</c:v>
                </c:pt>
                <c:pt idx="9">
                  <c:v>E4.2 - Einsatz von Hilfsmitteln; n=0</c:v>
                </c:pt>
                <c:pt idx="10">
                  <c:v>E5.1 - Kontinenzprofil erreicht/erhalten; n=0</c:v>
                </c:pt>
                <c:pt idx="11">
                  <c:v>PFLEGEFACHKRAFT</c:v>
                </c:pt>
                <c:pt idx="12">
                  <c:v>E1.6 - Hinzuziehen weiterer Expertise; n=0</c:v>
                </c:pt>
                <c:pt idx="13">
                  <c:v>E3.2 - Angebot Schulung und Beratung; n=0</c:v>
                </c:pt>
                <c:pt idx="14">
                  <c:v>E4.3 - Unverzügliche Unterstützung bei Ausscheidung; n=0</c:v>
                </c:pt>
                <c:pt idx="15">
                  <c:v>E4.4 - Koordination der Maßnahmen; n=0</c:v>
                </c:pt>
                <c:pt idx="16">
                  <c:v>E4.5 - Einsatz Hilfsmittel; n=0</c:v>
                </c:pt>
                <c:pt idx="17">
                  <c:v>MENSCH MIT KONTINENZPROBLEM</c:v>
                </c:pt>
                <c:pt idx="18">
                  <c:v>E2.2 - Beteiligung Maßnahmenplanung; n=0</c:v>
                </c:pt>
                <c:pt idx="19">
                  <c:v>E3.3 - Angebot Information, Schulung und Beratung; n=0</c:v>
                </c:pt>
                <c:pt idx="20">
                  <c:v>E3.4 - Kennen von Hilfsmitteln; n=0</c:v>
                </c:pt>
                <c:pt idx="21">
                  <c:v>E4.6 - Unverzügliche Unterstützung bei Ausscheidung; n=0</c:v>
                </c:pt>
                <c:pt idx="22">
                  <c:v>E5.2 - Verbesserung der Kontinenzsituation; n=0</c:v>
                </c:pt>
                <c:pt idx="23">
                  <c:v>E5.3 - Kontinenzsituation akzeptabel; n=0</c:v>
                </c:pt>
              </c:strCache>
            </c:strRef>
          </c:cat>
          <c:val>
            <c:numRef>
              <c:f>('3 Ergebnisprotokoll 1'!$AU$13:$AU$23,'3 Ergebnisprotokoll 1'!$AU$24:$AU$29,'3 Ergebnisprotokoll 1'!$AU$30:$AU$36)</c:f>
              <c:numCache>
                <c:formatCode>0.0%</c:formatCode>
                <c:ptCount val="24"/>
                <c:pt idx="1">
                  <c:v>0</c:v>
                </c:pt>
                <c:pt idx="2">
                  <c:v>0</c:v>
                </c:pt>
                <c:pt idx="3">
                  <c:v>0</c:v>
                </c:pt>
                <c:pt idx="4">
                  <c:v>0</c:v>
                </c:pt>
                <c:pt idx="5">
                  <c:v>0</c:v>
                </c:pt>
                <c:pt idx="6">
                  <c:v>0</c:v>
                </c:pt>
                <c:pt idx="7">
                  <c:v>0</c:v>
                </c:pt>
                <c:pt idx="8">
                  <c:v>0</c:v>
                </c:pt>
                <c:pt idx="9">
                  <c:v>0</c:v>
                </c:pt>
                <c:pt idx="10">
                  <c:v>0</c:v>
                </c:pt>
                <c:pt idx="12">
                  <c:v>0</c:v>
                </c:pt>
                <c:pt idx="13">
                  <c:v>0</c:v>
                </c:pt>
                <c:pt idx="14">
                  <c:v>0</c:v>
                </c:pt>
                <c:pt idx="15">
                  <c:v>0</c:v>
                </c:pt>
                <c:pt idx="16">
                  <c:v>0</c:v>
                </c:pt>
                <c:pt idx="18">
                  <c:v>0</c:v>
                </c:pt>
                <c:pt idx="19">
                  <c:v>0</c:v>
                </c:pt>
                <c:pt idx="20">
                  <c:v>0</c:v>
                </c:pt>
                <c:pt idx="21">
                  <c:v>0</c:v>
                </c:pt>
                <c:pt idx="22">
                  <c:v>0</c:v>
                </c:pt>
                <c:pt idx="23">
                  <c:v>0</c:v>
                </c:pt>
              </c:numCache>
            </c:numRef>
          </c:val>
          <c:extLst>
            <c:ext xmlns:c15="http://schemas.microsoft.com/office/drawing/2012/chart" uri="{02D57815-91ED-43cb-92C2-25804820EDAC}">
              <c15:filteredSeriesTitle>
                <c15:tx>
                  <c:v>Zielerreichungsgrade</c:v>
                </c15:tx>
              </c15:filteredSeriesTitle>
            </c:ext>
            <c:ext xmlns:c16="http://schemas.microsoft.com/office/drawing/2014/chart" uri="{C3380CC4-5D6E-409C-BE32-E72D297353CC}">
              <c16:uniqueId val="{00000031-A083-5D41-B8D3-3B1B8CD45DBC}"/>
            </c:ext>
          </c:extLst>
        </c:ser>
        <c:dLbls>
          <c:showLegendKey val="0"/>
          <c:showVal val="1"/>
          <c:showCatName val="0"/>
          <c:showSerName val="0"/>
          <c:showPercent val="0"/>
          <c:showBubbleSize val="0"/>
        </c:dLbls>
        <c:gapWidth val="30"/>
        <c:axId val="101481088"/>
        <c:axId val="106677760"/>
      </c:barChart>
      <c:catAx>
        <c:axId val="101481088"/>
        <c:scaling>
          <c:orientation val="maxMin"/>
        </c:scaling>
        <c:delete val="0"/>
        <c:axPos val="l"/>
        <c:numFmt formatCode="General" sourceLinked="1"/>
        <c:majorTickMark val="out"/>
        <c:minorTickMark val="none"/>
        <c:tickLblPos val="nextTo"/>
        <c:spPr>
          <a:ln w="9525">
            <a:solidFill>
              <a:schemeClr val="bg1">
                <a:lumMod val="85000"/>
              </a:schemeClr>
            </a:solidFill>
            <a:prstDash val="solid"/>
          </a:ln>
        </c:spPr>
        <c:txPr>
          <a:bodyPr rot="0" vert="horz"/>
          <a:lstStyle/>
          <a:p>
            <a:pPr>
              <a:defRPr sz="1000" kern="0" spc="30" baseline="0"/>
            </a:pPr>
            <a:endParaRPr lang="de-DE"/>
          </a:p>
        </c:txPr>
        <c:crossAx val="106677760"/>
        <c:crosses val="autoZero"/>
        <c:auto val="1"/>
        <c:lblAlgn val="ctr"/>
        <c:lblOffset val="5"/>
        <c:tickLblSkip val="1"/>
        <c:tickMarkSkip val="1"/>
        <c:noMultiLvlLbl val="0"/>
      </c:catAx>
      <c:valAx>
        <c:axId val="106677760"/>
        <c:scaling>
          <c:orientation val="minMax"/>
          <c:max val="1"/>
          <c:min val="0"/>
        </c:scaling>
        <c:delete val="0"/>
        <c:axPos val="t"/>
        <c:majorGridlines>
          <c:spPr>
            <a:ln w="9525">
              <a:solidFill>
                <a:schemeClr val="bg1">
                  <a:lumMod val="85000"/>
                </a:schemeClr>
              </a:solidFill>
              <a:prstDash val="solid"/>
            </a:ln>
          </c:spPr>
        </c:majorGridlines>
        <c:numFmt formatCode="0%" sourceLinked="0"/>
        <c:majorTickMark val="out"/>
        <c:minorTickMark val="none"/>
        <c:tickLblPos val="nextTo"/>
        <c:spPr>
          <a:ln w="3175">
            <a:noFill/>
            <a:prstDash val="solid"/>
          </a:ln>
        </c:spPr>
        <c:txPr>
          <a:bodyPr rot="0" vert="horz"/>
          <a:lstStyle/>
          <a:p>
            <a:pPr>
              <a:defRPr/>
            </a:pPr>
            <a:endParaRPr lang="de-DE"/>
          </a:p>
        </c:txPr>
        <c:crossAx val="101481088"/>
        <c:crosses val="autoZero"/>
        <c:crossBetween val="between"/>
        <c:majorUnit val="0.2"/>
      </c:valAx>
      <c:spPr>
        <a:noFill/>
        <a:ln w="25400">
          <a:noFill/>
        </a:ln>
      </c:spPr>
    </c:plotArea>
    <c:plotVisOnly val="1"/>
    <c:dispBlanksAs val="gap"/>
    <c:showDLblsOverMax val="0"/>
  </c:chart>
  <c:spPr>
    <a:solidFill>
      <a:srgbClr val="FFFFFF"/>
    </a:solidFill>
    <a:ln w="9525">
      <a:solidFill>
        <a:schemeClr val="bg1">
          <a:lumMod val="85000"/>
        </a:schemeClr>
      </a:solidFill>
      <a:prstDash val="solid"/>
    </a:ln>
  </c:spPr>
  <c:txPr>
    <a:bodyPr/>
    <a:lstStyle/>
    <a:p>
      <a:pPr>
        <a:defRPr sz="950" b="0" i="0" u="none" strike="noStrike" baseline="0">
          <a:solidFill>
            <a:schemeClr val="tx1"/>
          </a:solidFill>
          <a:latin typeface="Arial"/>
          <a:ea typeface="Arial"/>
          <a:cs typeface="Arial"/>
        </a:defRPr>
      </a:pPr>
      <a:endParaRPr lang="de-DE"/>
    </a:p>
  </c:txPr>
  <c:printSettings>
    <c:headerFooter alignWithMargins="0">
      <c:oddHeader>&amp;L&amp;"Arial,Fett"&amp;20
Deutsches Netzwerk für Qualitätsentwicklung in der Pflege&amp;"Arial,Standard"
&amp;15Expertstandard "Schmerzmanagement in der Pflege bei chronischen Schmerzen"
Auditinstrument&amp;R&amp;I</c:oddHeader>
    </c:headerFooter>
    <c:pageMargins b="0.984251969" l="0.78740157499999996" r="0.78740157499999996" t="0.984251969" header="0.4921259845" footer="0.4921259845"/>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a:pPr>
            <a:r>
              <a:rPr lang="en-US" sz="1600" b="1"/>
              <a:t>Zielerreichungsgrade Stuhlkontinenz</a:t>
            </a:r>
          </a:p>
        </c:rich>
      </c:tx>
      <c:layout>
        <c:manualLayout>
          <c:xMode val="edge"/>
          <c:yMode val="edge"/>
          <c:x val="0.3730245267816677"/>
          <c:y val="9.2947948825107506E-3"/>
        </c:manualLayout>
      </c:layout>
      <c:overlay val="0"/>
    </c:title>
    <c:autoTitleDeleted val="0"/>
    <c:plotArea>
      <c:layout>
        <c:manualLayout>
          <c:layoutTarget val="inner"/>
          <c:xMode val="edge"/>
          <c:yMode val="edge"/>
          <c:x val="0.37038585993810152"/>
          <c:y val="0.11773843272421285"/>
          <c:w val="0.60875707449516847"/>
          <c:h val="0.86837261974857261"/>
        </c:manualLayout>
      </c:layout>
      <c:barChart>
        <c:barDir val="bar"/>
        <c:grouping val="clustered"/>
        <c:varyColors val="0"/>
        <c:ser>
          <c:idx val="1"/>
          <c:order val="0"/>
          <c:tx>
            <c:v>Zielerreichungsgrade</c:v>
          </c:tx>
          <c:spPr>
            <a:solidFill>
              <a:schemeClr val="tx2">
                <a:lumMod val="60000"/>
                <a:lumOff val="40000"/>
              </a:schemeClr>
            </a:solidFill>
            <a:ln w="12700">
              <a:noFill/>
              <a:prstDash val="solid"/>
            </a:ln>
          </c:spPr>
          <c:invertIfNegative val="0"/>
          <c:dPt>
            <c:idx val="0"/>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1-374C-BB48-9AC9-A5F13833B274}"/>
              </c:ext>
            </c:extLst>
          </c:dPt>
          <c:dPt>
            <c:idx val="1"/>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3-374C-BB48-9AC9-A5F13833B274}"/>
              </c:ext>
            </c:extLst>
          </c:dPt>
          <c:dPt>
            <c:idx val="2"/>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5-374C-BB48-9AC9-A5F13833B274}"/>
              </c:ext>
            </c:extLst>
          </c:dPt>
          <c:dPt>
            <c:idx val="3"/>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7-374C-BB48-9AC9-A5F13833B274}"/>
              </c:ext>
            </c:extLst>
          </c:dPt>
          <c:dPt>
            <c:idx val="4"/>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9-374C-BB48-9AC9-A5F13833B274}"/>
              </c:ext>
            </c:extLst>
          </c:dPt>
          <c:dPt>
            <c:idx val="5"/>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B-374C-BB48-9AC9-A5F13833B274}"/>
              </c:ext>
            </c:extLst>
          </c:dPt>
          <c:dPt>
            <c:idx val="6"/>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D-374C-BB48-9AC9-A5F13833B274}"/>
              </c:ext>
            </c:extLst>
          </c:dPt>
          <c:dPt>
            <c:idx val="7"/>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0F-374C-BB48-9AC9-A5F13833B274}"/>
              </c:ext>
            </c:extLst>
          </c:dPt>
          <c:dPt>
            <c:idx val="8"/>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1-374C-BB48-9AC9-A5F13833B274}"/>
              </c:ext>
            </c:extLst>
          </c:dPt>
          <c:dPt>
            <c:idx val="9"/>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3-374C-BB48-9AC9-A5F13833B274}"/>
              </c:ext>
            </c:extLst>
          </c:dPt>
          <c:dPt>
            <c:idx val="10"/>
            <c:invertIfNegative val="0"/>
            <c:bubble3D val="0"/>
            <c:spPr>
              <a:solidFill>
                <a:schemeClr val="tx2">
                  <a:lumMod val="40000"/>
                  <a:lumOff val="60000"/>
                </a:schemeClr>
              </a:solidFill>
              <a:ln w="12700">
                <a:noFill/>
                <a:prstDash val="solid"/>
              </a:ln>
            </c:spPr>
            <c:extLst>
              <c:ext xmlns:c16="http://schemas.microsoft.com/office/drawing/2014/chart" uri="{C3380CC4-5D6E-409C-BE32-E72D297353CC}">
                <c16:uniqueId val="{00000015-374C-BB48-9AC9-A5F13833B274}"/>
              </c:ext>
            </c:extLst>
          </c:dPt>
          <c:dPt>
            <c:idx val="11"/>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7-374C-BB48-9AC9-A5F13833B274}"/>
              </c:ext>
            </c:extLst>
          </c:dPt>
          <c:dPt>
            <c:idx val="12"/>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9-374C-BB48-9AC9-A5F13833B274}"/>
              </c:ext>
            </c:extLst>
          </c:dPt>
          <c:dPt>
            <c:idx val="13"/>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B-374C-BB48-9AC9-A5F13833B274}"/>
              </c:ext>
            </c:extLst>
          </c:dPt>
          <c:dPt>
            <c:idx val="14"/>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D-374C-BB48-9AC9-A5F13833B274}"/>
              </c:ext>
            </c:extLst>
          </c:dPt>
          <c:dPt>
            <c:idx val="15"/>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1F-374C-BB48-9AC9-A5F13833B274}"/>
              </c:ext>
            </c:extLst>
          </c:dPt>
          <c:dPt>
            <c:idx val="16"/>
            <c:invertIfNegative val="0"/>
            <c:bubble3D val="0"/>
            <c:spPr>
              <a:solidFill>
                <a:schemeClr val="accent3">
                  <a:lumMod val="60000"/>
                  <a:lumOff val="40000"/>
                </a:schemeClr>
              </a:solidFill>
              <a:ln w="12700">
                <a:noFill/>
                <a:prstDash val="solid"/>
              </a:ln>
            </c:spPr>
            <c:extLst>
              <c:ext xmlns:c16="http://schemas.microsoft.com/office/drawing/2014/chart" uri="{C3380CC4-5D6E-409C-BE32-E72D297353CC}">
                <c16:uniqueId val="{00000021-374C-BB48-9AC9-A5F13833B274}"/>
              </c:ext>
            </c:extLst>
          </c:dPt>
          <c:dPt>
            <c:idx val="17"/>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3-374C-BB48-9AC9-A5F13833B274}"/>
              </c:ext>
            </c:extLst>
          </c:dPt>
          <c:dPt>
            <c:idx val="18"/>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5-374C-BB48-9AC9-A5F13833B274}"/>
              </c:ext>
            </c:extLst>
          </c:dPt>
          <c:dPt>
            <c:idx val="19"/>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7-374C-BB48-9AC9-A5F13833B274}"/>
              </c:ext>
            </c:extLst>
          </c:dPt>
          <c:dPt>
            <c:idx val="20"/>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9-374C-BB48-9AC9-A5F13833B274}"/>
              </c:ext>
            </c:extLst>
          </c:dPt>
          <c:dPt>
            <c:idx val="21"/>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B-374C-BB48-9AC9-A5F13833B274}"/>
              </c:ext>
            </c:extLst>
          </c:dPt>
          <c:dPt>
            <c:idx val="22"/>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D-374C-BB48-9AC9-A5F13833B274}"/>
              </c:ext>
            </c:extLst>
          </c:dPt>
          <c:dPt>
            <c:idx val="23"/>
            <c:invertIfNegative val="0"/>
            <c:bubble3D val="0"/>
            <c:spPr>
              <a:solidFill>
                <a:schemeClr val="accent6">
                  <a:lumMod val="60000"/>
                  <a:lumOff val="40000"/>
                </a:schemeClr>
              </a:solidFill>
              <a:ln w="12700">
                <a:noFill/>
                <a:prstDash val="solid"/>
              </a:ln>
            </c:spPr>
            <c:extLst>
              <c:ext xmlns:c16="http://schemas.microsoft.com/office/drawing/2014/chart" uri="{C3380CC4-5D6E-409C-BE32-E72D297353CC}">
                <c16:uniqueId val="{0000002F-374C-BB48-9AC9-A5F13833B274}"/>
              </c:ext>
            </c:extLst>
          </c:dPt>
          <c:dLbls>
            <c:numFmt formatCode="0%" sourceLinked="0"/>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Ergebnisprotokoll 1'!$AV$42:$AV$52,'3 Ergebnisprotokoll 1'!$AV$53:$AV$58,'3 Ergebnisprotokoll 1'!$AV$59:$AV$65)</c:f>
              <c:strCache>
                <c:ptCount val="24"/>
                <c:pt idx="0">
                  <c:v>DOKUMENTATION</c:v>
                </c:pt>
                <c:pt idx="1">
                  <c:v>E1.1 - Erste Einschätzung; n=0</c:v>
                </c:pt>
                <c:pt idx="2">
                  <c:v>E1.2 - Vertiefte Einschätzung; n=0</c:v>
                </c:pt>
                <c:pt idx="3">
                  <c:v>E1.3 - Wiederholung Einschätzung; n=0</c:v>
                </c:pt>
                <c:pt idx="4">
                  <c:v>E1.4 - Hinzuziehen weiterer Expertise; n=0</c:v>
                </c:pt>
                <c:pt idx="5">
                  <c:v>E1.5 - Kontinenzprofil beschrieben; n=0</c:v>
                </c:pt>
                <c:pt idx="6">
                  <c:v>E2.1 - Indiv. Maßnahmenplan; n=0</c:v>
                </c:pt>
                <c:pt idx="7">
                  <c:v>E3.1 - Angebot Information, Schulung und Beratung; n=0</c:v>
                </c:pt>
                <c:pt idx="8">
                  <c:v>E4.1 - Durchführung Maßnahmen; n=0</c:v>
                </c:pt>
                <c:pt idx="9">
                  <c:v>E4.2 - Einsatz von Hilfsmitteln; n=0</c:v>
                </c:pt>
                <c:pt idx="10">
                  <c:v>E5.1 - Kontinenzprofil erreicht/erhalten; n=0</c:v>
                </c:pt>
                <c:pt idx="11">
                  <c:v>PFLEGEFACHKRAFT</c:v>
                </c:pt>
                <c:pt idx="12">
                  <c:v>E1.6 - Hinzuziehen weiterer Expertise; n=0</c:v>
                </c:pt>
                <c:pt idx="13">
                  <c:v>E3.2 - Angebot Schulung und Beratung; n=0</c:v>
                </c:pt>
                <c:pt idx="14">
                  <c:v>E4.3 - Unverzügliche Unterstützung bei Ausscheidung; n=0</c:v>
                </c:pt>
                <c:pt idx="15">
                  <c:v>E4.4 - Koordination der Maßnahmen; n=0</c:v>
                </c:pt>
                <c:pt idx="16">
                  <c:v>E4.5 - Einsatz Hilfsmittel; n=0</c:v>
                </c:pt>
                <c:pt idx="17">
                  <c:v>MENSCH MIT KONTINENZPROBLEM</c:v>
                </c:pt>
                <c:pt idx="18">
                  <c:v>E2.2 - Beteiligung Maßnahmenplanung; n=0</c:v>
                </c:pt>
                <c:pt idx="19">
                  <c:v>E3.3 - Angebot Information, Schulung und Beratung; n=0</c:v>
                </c:pt>
                <c:pt idx="20">
                  <c:v>E3.4 - Kennen von Hilfsmitteln; n=0</c:v>
                </c:pt>
                <c:pt idx="21">
                  <c:v>E4.6 - Unverzügliche Unterstützung bei Ausscheidung; n=0</c:v>
                </c:pt>
                <c:pt idx="22">
                  <c:v>E5.2 - Verbesserung der Kontinenzsituation; n=0</c:v>
                </c:pt>
                <c:pt idx="23">
                  <c:v>E5.3 - Kontinenzsituation akzeptabel; n=0</c:v>
                </c:pt>
              </c:strCache>
            </c:strRef>
          </c:cat>
          <c:val>
            <c:numRef>
              <c:f>('3 Ergebnisprotokoll 1'!$AU$42:$AU$52,'3 Ergebnisprotokoll 1'!$AU$53:$AU$58,'3 Ergebnisprotokoll 1'!$AU$59:$AU$65)</c:f>
              <c:numCache>
                <c:formatCode>0.0%</c:formatCode>
                <c:ptCount val="24"/>
                <c:pt idx="1">
                  <c:v>0</c:v>
                </c:pt>
                <c:pt idx="2">
                  <c:v>0</c:v>
                </c:pt>
                <c:pt idx="3">
                  <c:v>0</c:v>
                </c:pt>
                <c:pt idx="4">
                  <c:v>0</c:v>
                </c:pt>
                <c:pt idx="5">
                  <c:v>0</c:v>
                </c:pt>
                <c:pt idx="6">
                  <c:v>0</c:v>
                </c:pt>
                <c:pt idx="7">
                  <c:v>0</c:v>
                </c:pt>
                <c:pt idx="8">
                  <c:v>0</c:v>
                </c:pt>
                <c:pt idx="9">
                  <c:v>0</c:v>
                </c:pt>
                <c:pt idx="10">
                  <c:v>0</c:v>
                </c:pt>
                <c:pt idx="12">
                  <c:v>0</c:v>
                </c:pt>
                <c:pt idx="13">
                  <c:v>0</c:v>
                </c:pt>
                <c:pt idx="14">
                  <c:v>0</c:v>
                </c:pt>
                <c:pt idx="15">
                  <c:v>0</c:v>
                </c:pt>
                <c:pt idx="16">
                  <c:v>0</c:v>
                </c:pt>
                <c:pt idx="18">
                  <c:v>0</c:v>
                </c:pt>
                <c:pt idx="19">
                  <c:v>0</c:v>
                </c:pt>
                <c:pt idx="20">
                  <c:v>0</c:v>
                </c:pt>
                <c:pt idx="21">
                  <c:v>0</c:v>
                </c:pt>
                <c:pt idx="22">
                  <c:v>0</c:v>
                </c:pt>
                <c:pt idx="23">
                  <c:v>0</c:v>
                </c:pt>
              </c:numCache>
            </c:numRef>
          </c:val>
          <c:extLst>
            <c:ext xmlns:c16="http://schemas.microsoft.com/office/drawing/2014/chart" uri="{C3380CC4-5D6E-409C-BE32-E72D297353CC}">
              <c16:uniqueId val="{00000030-374C-BB48-9AC9-A5F13833B274}"/>
            </c:ext>
          </c:extLst>
        </c:ser>
        <c:dLbls>
          <c:showLegendKey val="0"/>
          <c:showVal val="1"/>
          <c:showCatName val="0"/>
          <c:showSerName val="0"/>
          <c:showPercent val="0"/>
          <c:showBubbleSize val="0"/>
        </c:dLbls>
        <c:gapWidth val="30"/>
        <c:axId val="101481088"/>
        <c:axId val="106677760"/>
      </c:barChart>
      <c:catAx>
        <c:axId val="101481088"/>
        <c:scaling>
          <c:orientation val="maxMin"/>
        </c:scaling>
        <c:delete val="0"/>
        <c:axPos val="l"/>
        <c:numFmt formatCode="General" sourceLinked="1"/>
        <c:majorTickMark val="out"/>
        <c:minorTickMark val="none"/>
        <c:tickLblPos val="nextTo"/>
        <c:spPr>
          <a:ln w="3175">
            <a:solidFill>
              <a:schemeClr val="bg1">
                <a:lumMod val="85000"/>
              </a:schemeClr>
            </a:solidFill>
            <a:prstDash val="solid"/>
          </a:ln>
        </c:spPr>
        <c:txPr>
          <a:bodyPr rot="0" vert="horz"/>
          <a:lstStyle/>
          <a:p>
            <a:pPr>
              <a:defRPr sz="1000" b="0" i="0" u="none" strike="noStrike" spc="30" baseline="0">
                <a:solidFill>
                  <a:schemeClr val="tx1"/>
                </a:solidFill>
                <a:latin typeface="Arial"/>
                <a:ea typeface="Arial"/>
                <a:cs typeface="Arial"/>
              </a:defRPr>
            </a:pPr>
            <a:endParaRPr lang="de-DE"/>
          </a:p>
        </c:txPr>
        <c:crossAx val="106677760"/>
        <c:crosses val="autoZero"/>
        <c:auto val="1"/>
        <c:lblAlgn val="ctr"/>
        <c:lblOffset val="5"/>
        <c:tickLblSkip val="1"/>
        <c:tickMarkSkip val="1"/>
        <c:noMultiLvlLbl val="0"/>
      </c:catAx>
      <c:valAx>
        <c:axId val="106677760"/>
        <c:scaling>
          <c:orientation val="minMax"/>
          <c:max val="1"/>
        </c:scaling>
        <c:delete val="0"/>
        <c:axPos val="t"/>
        <c:majorGridlines>
          <c:spPr>
            <a:ln w="3175">
              <a:solidFill>
                <a:schemeClr val="bg1">
                  <a:lumMod val="85000"/>
                </a:schemeClr>
              </a:solidFill>
              <a:prstDash val="solid"/>
            </a:ln>
          </c:spPr>
        </c:majorGridlines>
        <c:numFmt formatCode="0%" sourceLinked="0"/>
        <c:majorTickMark val="out"/>
        <c:minorTickMark val="none"/>
        <c:tickLblPos val="nextTo"/>
        <c:spPr>
          <a:ln w="3175">
            <a:no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101481088"/>
        <c:crosses val="autoZero"/>
        <c:crossBetween val="between"/>
        <c:majorUnit val="0.2"/>
      </c:valAx>
      <c:spPr>
        <a:noFill/>
        <a:ln w="12700">
          <a:noFill/>
          <a:prstDash val="solid"/>
        </a:ln>
      </c:spPr>
    </c:plotArea>
    <c:plotVisOnly val="1"/>
    <c:dispBlanksAs val="gap"/>
    <c:showDLblsOverMax val="0"/>
  </c:chart>
  <c:spPr>
    <a:solidFill>
      <a:srgbClr val="FFFFFF"/>
    </a:solidFill>
    <a:ln w="3175">
      <a:solidFill>
        <a:schemeClr val="bg1">
          <a:lumMod val="85000"/>
        </a:schemeClr>
      </a:solidFill>
      <a:prstDash val="solid"/>
    </a:ln>
  </c:spPr>
  <c:txPr>
    <a:bodyPr/>
    <a:lstStyle/>
    <a:p>
      <a:pPr>
        <a:defRPr sz="950" b="0" i="0" u="none" strike="noStrike" baseline="0">
          <a:solidFill>
            <a:srgbClr val="000000"/>
          </a:solidFill>
          <a:latin typeface="Arial"/>
          <a:ea typeface="Arial"/>
          <a:cs typeface="Arial"/>
        </a:defRPr>
      </a:pPr>
      <a:endParaRPr lang="de-DE"/>
    </a:p>
  </c:txPr>
  <c:printSettings>
    <c:headerFooter alignWithMargins="0">
      <c:oddHeader>&amp;L&amp;"Arial,Fett"&amp;20
Deutsches Netzwerk für Qualitätsentwicklung in der Pflege&amp;"Arial,Standard"
&amp;15Expertstandard "Schmerzmanagement in der Pflege bei chronischen Schmerzen"
Auditinstrument&amp;R&amp;I</c:oddHeader>
    </c:headerFooter>
    <c:pageMargins b="0.984251969" l="0.78740157499999996" r="0.78740157499999996" t="0.984251969" header="0.4921259845" footer="0.492125984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de-DE" sz="1600" b="1" i="0" u="none" strike="noStrike" kern="1200" spc="0" baseline="0">
                <a:solidFill>
                  <a:schemeClr val="tx1"/>
                </a:solidFill>
                <a:latin typeface="Arial" panose="020B0604020202020204" pitchFamily="34" charset="0"/>
                <a:cs typeface="Arial" panose="020B0604020202020204" pitchFamily="34" charset="0"/>
              </a:rPr>
              <a:t>Wissensstand und Fortbildungsbedarf zum Thema Stuhl(in)kontinenz</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1338184605235488"/>
          <c:y val="0.14503872381521599"/>
          <c:w val="0.87514701249024196"/>
          <c:h val="0.53722484165674178"/>
        </c:manualLayout>
      </c:layout>
      <c:barChart>
        <c:barDir val="col"/>
        <c:grouping val="clustered"/>
        <c:varyColors val="0"/>
        <c:ser>
          <c:idx val="0"/>
          <c:order val="0"/>
          <c:tx>
            <c:v>sehr gut</c:v>
          </c:tx>
          <c:spPr>
            <a:solidFill>
              <a:schemeClr val="accent6">
                <a:tint val="50000"/>
              </a:schemeClr>
            </a:solidFill>
            <a:ln>
              <a:noFill/>
            </a:ln>
            <a:effectLst/>
          </c:spPr>
          <c:invertIfNegative val="0"/>
          <c:dLbls>
            <c:dLbl>
              <c:idx val="0"/>
              <c:tx>
                <c:rich>
                  <a:bodyPr/>
                  <a:lstStyle/>
                  <a:p>
                    <a:fld id="{2E1BF641-65BD-324F-A40C-5E56B2EE21EF}"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3F52-A34F-BC93-F1D54F3FAE42}"/>
                </c:ext>
              </c:extLst>
            </c:dLbl>
            <c:dLbl>
              <c:idx val="1"/>
              <c:tx>
                <c:rich>
                  <a:bodyPr/>
                  <a:lstStyle/>
                  <a:p>
                    <a:fld id="{3F2B4E10-20F1-294C-AA93-AC19BEBE0962}"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3F52-A34F-BC93-F1D54F3FAE42}"/>
                </c:ext>
              </c:extLst>
            </c:dLbl>
            <c:dLbl>
              <c:idx val="2"/>
              <c:tx>
                <c:rich>
                  <a:bodyPr/>
                  <a:lstStyle/>
                  <a:p>
                    <a:fld id="{78E88909-D0A3-134F-ACB2-B55CD9CA70A4}"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F52-A34F-BC93-F1D54F3FAE42}"/>
                </c:ext>
              </c:extLst>
            </c:dLbl>
            <c:dLbl>
              <c:idx val="3"/>
              <c:tx>
                <c:rich>
                  <a:bodyPr/>
                  <a:lstStyle/>
                  <a:p>
                    <a:fld id="{F795A336-2437-FC46-9825-E501D6A12383}"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F52-A34F-BC93-F1D54F3FAE42}"/>
                </c:ext>
              </c:extLst>
            </c:dLbl>
            <c:dLbl>
              <c:idx val="4"/>
              <c:tx>
                <c:rich>
                  <a:bodyPr/>
                  <a:lstStyle/>
                  <a:p>
                    <a:fld id="{936300E1-CD59-4A41-A203-D3F2D0A15A1C}"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F52-A34F-BC93-F1D54F3FAE42}"/>
                </c:ext>
              </c:extLst>
            </c:dLbl>
            <c:dLbl>
              <c:idx val="5"/>
              <c:tx>
                <c:rich>
                  <a:bodyPr/>
                  <a:lstStyle/>
                  <a:p>
                    <a:fld id="{F28A2FF1-A50E-0A48-971A-6188142B3BF6}" type="CELLRANGE">
                      <a:rPr lang="de-DE"/>
                      <a:pPr/>
                      <a:t>[ZELLBEREICH]</a:t>
                    </a:fld>
                    <a:endParaRPr lang="de-DE"/>
                  </a:p>
                </c:rich>
              </c:tx>
              <c:dLblPos val="outEnd"/>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2'!$AV$62,'4 Ergebnisprotokoll 2'!$AV$67,'4 Ergebnisprotokoll 2'!$AV$72,'4 Ergebnisprotokoll 2'!$AV$77,'4 Ergebnisprotokoll 2'!$AV$82,'4 Ergebnisprotokoll 2'!$AV$87)</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2'!$AT$62,'4 Ergebnisprotokoll 2'!$AT$67,'4 Ergebnisprotokoll 2'!$AT$72,'4 Ergebnisprotokoll 2'!$AT$77,'4 Ergebnisprotokoll 2'!$AT$82,'4 Ergebnisprotokoll 2'!$AT$87)</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6-181D-B545-A89A-38967CEC2C7A}"/>
            </c:ext>
          </c:extLst>
        </c:ser>
        <c:ser>
          <c:idx val="1"/>
          <c:order val="1"/>
          <c:tx>
            <c:v>gut</c:v>
          </c:tx>
          <c:spPr>
            <a:solidFill>
              <a:schemeClr val="accent6">
                <a:tint val="70000"/>
              </a:schemeClr>
            </a:solidFill>
            <a:ln>
              <a:noFill/>
            </a:ln>
            <a:effectLst/>
          </c:spPr>
          <c:invertIfNegative val="0"/>
          <c:dLbls>
            <c:dLbl>
              <c:idx val="0"/>
              <c:tx>
                <c:rich>
                  <a:bodyPr/>
                  <a:lstStyle/>
                  <a:p>
                    <a:fld id="{CC41EC07-B6FF-234B-961D-7CC6BC2E44B3}"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F52-A34F-BC93-F1D54F3FAE42}"/>
                </c:ext>
              </c:extLst>
            </c:dLbl>
            <c:dLbl>
              <c:idx val="1"/>
              <c:tx>
                <c:rich>
                  <a:bodyPr/>
                  <a:lstStyle/>
                  <a:p>
                    <a:fld id="{DC87B296-93CA-CA4F-B8C0-912E020C533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F52-A34F-BC93-F1D54F3FAE42}"/>
                </c:ext>
              </c:extLst>
            </c:dLbl>
            <c:dLbl>
              <c:idx val="2"/>
              <c:tx>
                <c:rich>
                  <a:bodyPr/>
                  <a:lstStyle/>
                  <a:p>
                    <a:fld id="{16098F9F-CDD2-8941-A60F-4465F3E9EF58}"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F52-A34F-BC93-F1D54F3FAE42}"/>
                </c:ext>
              </c:extLst>
            </c:dLbl>
            <c:dLbl>
              <c:idx val="3"/>
              <c:tx>
                <c:rich>
                  <a:bodyPr/>
                  <a:lstStyle/>
                  <a:p>
                    <a:fld id="{FE22C393-8261-854D-B43D-61264F488415}"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F52-A34F-BC93-F1D54F3FAE42}"/>
                </c:ext>
              </c:extLst>
            </c:dLbl>
            <c:dLbl>
              <c:idx val="4"/>
              <c:tx>
                <c:rich>
                  <a:bodyPr/>
                  <a:lstStyle/>
                  <a:p>
                    <a:fld id="{1748522C-B38F-4C47-AD18-41372B6B44D6}"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F52-A34F-BC93-F1D54F3FAE42}"/>
                </c:ext>
              </c:extLst>
            </c:dLbl>
            <c:dLbl>
              <c:idx val="5"/>
              <c:tx>
                <c:rich>
                  <a:bodyPr/>
                  <a:lstStyle/>
                  <a:p>
                    <a:fld id="{E6BA36DC-7E73-D84C-9367-AF8447BB9B05}"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2'!$AV$63,'4 Ergebnisprotokoll 2'!$AV$68,'4 Ergebnisprotokoll 2'!$AV$73,'4 Ergebnisprotokoll 2'!$AV$78,'4 Ergebnisprotokoll 2'!$AV$83,'4 Ergebnisprotokoll 2'!$AV$88)</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2'!$AT$63,'4 Ergebnisprotokoll 2'!$AT$68,'4 Ergebnisprotokoll 2'!$AT$73,'4 Ergebnisprotokoll 2'!$AT$78,'4 Ergebnisprotokoll 2'!$AT$83,'4 Ergebnisprotokoll 2'!$AT$88)</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7-181D-B545-A89A-38967CEC2C7A}"/>
            </c:ext>
          </c:extLst>
        </c:ser>
        <c:ser>
          <c:idx val="2"/>
          <c:order val="2"/>
          <c:tx>
            <c:v>befriedigend</c:v>
          </c:tx>
          <c:spPr>
            <a:solidFill>
              <a:schemeClr val="accent6">
                <a:tint val="90000"/>
              </a:schemeClr>
            </a:solidFill>
            <a:ln>
              <a:noFill/>
            </a:ln>
            <a:effectLst/>
          </c:spPr>
          <c:invertIfNegative val="0"/>
          <c:dLbls>
            <c:dLbl>
              <c:idx val="0"/>
              <c:tx>
                <c:rich>
                  <a:bodyPr/>
                  <a:lstStyle/>
                  <a:p>
                    <a:fld id="{A711A7CD-54FB-434A-8552-4D7E05068C3B}"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F52-A34F-BC93-F1D54F3FAE42}"/>
                </c:ext>
              </c:extLst>
            </c:dLbl>
            <c:dLbl>
              <c:idx val="1"/>
              <c:tx>
                <c:rich>
                  <a:bodyPr/>
                  <a:lstStyle/>
                  <a:p>
                    <a:fld id="{FAB63A5E-9005-CD4C-BEFE-17FAB4E07C2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F52-A34F-BC93-F1D54F3FAE42}"/>
                </c:ext>
              </c:extLst>
            </c:dLbl>
            <c:dLbl>
              <c:idx val="2"/>
              <c:tx>
                <c:rich>
                  <a:bodyPr/>
                  <a:lstStyle/>
                  <a:p>
                    <a:fld id="{E34E9451-44B5-3940-9515-44ED0B980759}"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F52-A34F-BC93-F1D54F3FAE42}"/>
                </c:ext>
              </c:extLst>
            </c:dLbl>
            <c:dLbl>
              <c:idx val="3"/>
              <c:tx>
                <c:rich>
                  <a:bodyPr/>
                  <a:lstStyle/>
                  <a:p>
                    <a:fld id="{C6A6E28F-336B-D14E-9F4A-AC89F2E59F08}"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F52-A34F-BC93-F1D54F3FAE42}"/>
                </c:ext>
              </c:extLst>
            </c:dLbl>
            <c:dLbl>
              <c:idx val="4"/>
              <c:tx>
                <c:rich>
                  <a:bodyPr/>
                  <a:lstStyle/>
                  <a:p>
                    <a:fld id="{793CC40C-EE0D-E248-86E0-793E7D259E57}"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F52-A34F-BC93-F1D54F3FAE42}"/>
                </c:ext>
              </c:extLst>
            </c:dLbl>
            <c:dLbl>
              <c:idx val="5"/>
              <c:tx>
                <c:rich>
                  <a:bodyPr/>
                  <a:lstStyle/>
                  <a:p>
                    <a:fld id="{FCB38DCB-1630-BF4F-B825-9D477FAE40FB}"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2'!$AV$64,'4 Ergebnisprotokoll 2'!$AV$69,'4 Ergebnisprotokoll 2'!$AV$74,'4 Ergebnisprotokoll 2'!$AV$79,'4 Ergebnisprotokoll 2'!$AV$84,'4 Ergebnisprotokoll 2'!$AV$89)</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2'!$AT$64,'4 Ergebnisprotokoll 2'!$AT$69,'4 Ergebnisprotokoll 2'!$AT$74,'4 Ergebnisprotokoll 2'!$AT$79,'4 Ergebnisprotokoll 2'!$AT$84,'4 Ergebnisprotokoll 2'!$AT$89)</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8-181D-B545-A89A-38967CEC2C7A}"/>
            </c:ext>
          </c:extLst>
        </c:ser>
        <c:ser>
          <c:idx val="3"/>
          <c:order val="3"/>
          <c:tx>
            <c:v>ausreichend</c:v>
          </c:tx>
          <c:spPr>
            <a:solidFill>
              <a:schemeClr val="accent6">
                <a:shade val="90000"/>
              </a:schemeClr>
            </a:solidFill>
            <a:ln>
              <a:noFill/>
            </a:ln>
            <a:effectLst/>
          </c:spPr>
          <c:invertIfNegative val="0"/>
          <c:dLbls>
            <c:dLbl>
              <c:idx val="0"/>
              <c:tx>
                <c:rich>
                  <a:bodyPr/>
                  <a:lstStyle/>
                  <a:p>
                    <a:fld id="{B45C9B5F-5B19-E748-8880-C546472D19CD}"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F52-A34F-BC93-F1D54F3FAE42}"/>
                </c:ext>
              </c:extLst>
            </c:dLbl>
            <c:dLbl>
              <c:idx val="1"/>
              <c:tx>
                <c:rich>
                  <a:bodyPr/>
                  <a:lstStyle/>
                  <a:p>
                    <a:fld id="{8A0F5303-8F39-6C42-97AB-3F8EF80EF792}"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F52-A34F-BC93-F1D54F3FAE42}"/>
                </c:ext>
              </c:extLst>
            </c:dLbl>
            <c:dLbl>
              <c:idx val="2"/>
              <c:tx>
                <c:rich>
                  <a:bodyPr/>
                  <a:lstStyle/>
                  <a:p>
                    <a:fld id="{27DFB599-1C5F-EA4C-A5E9-7C704E26393A}"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3F52-A34F-BC93-F1D54F3FAE42}"/>
                </c:ext>
              </c:extLst>
            </c:dLbl>
            <c:dLbl>
              <c:idx val="3"/>
              <c:tx>
                <c:rich>
                  <a:bodyPr/>
                  <a:lstStyle/>
                  <a:p>
                    <a:fld id="{3274EFA9-A1B9-BE45-A9EF-F187EDBC204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3F52-A34F-BC93-F1D54F3FAE42}"/>
                </c:ext>
              </c:extLst>
            </c:dLbl>
            <c:dLbl>
              <c:idx val="4"/>
              <c:tx>
                <c:rich>
                  <a:bodyPr/>
                  <a:lstStyle/>
                  <a:p>
                    <a:fld id="{A66F8EFB-0150-EC4F-96AB-1EDD8AF5717B}"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3F52-A34F-BC93-F1D54F3FAE42}"/>
                </c:ext>
              </c:extLst>
            </c:dLbl>
            <c:dLbl>
              <c:idx val="5"/>
              <c:tx>
                <c:rich>
                  <a:bodyPr/>
                  <a:lstStyle/>
                  <a:p>
                    <a:fld id="{9DB1C4AC-D79B-2E43-A6A3-1EB7C1EEB8F3}"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2D42-A243-9E48-1B974EB42B4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2'!$AV$65,'4 Ergebnisprotokoll 2'!$AV$70,'4 Ergebnisprotokoll 2'!$AV$75,'4 Ergebnisprotokoll 2'!$AV$80,'4 Ergebnisprotokoll 2'!$AV$85,'4 Ergebnisprotokoll 2'!$AV$90)</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2'!$AT$65,'4 Ergebnisprotokoll 2'!$AT$70,'4 Ergebnisprotokoll 2'!$AT$75,'4 Ergebnisprotokoll 2'!$AT$80,'4 Ergebnisprotokoll 2'!$AT$85,'4 Ergebnisprotokoll 2'!$AT$90)</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9-181D-B545-A89A-38967CEC2C7A}"/>
            </c:ext>
          </c:extLst>
        </c:ser>
        <c:ser>
          <c:idx val="4"/>
          <c:order val="4"/>
          <c:tx>
            <c:v>mangelhaft</c:v>
          </c:tx>
          <c:spPr>
            <a:solidFill>
              <a:schemeClr val="accent6">
                <a:shade val="70000"/>
              </a:schemeClr>
            </a:solidFill>
            <a:ln>
              <a:noFill/>
            </a:ln>
            <a:effectLst/>
          </c:spPr>
          <c:invertIfNegative val="0"/>
          <c:dLbls>
            <c:dLbl>
              <c:idx val="0"/>
              <c:tx>
                <c:rich>
                  <a:bodyPr/>
                  <a:lstStyle/>
                  <a:p>
                    <a:fld id="{47C887A1-C359-254B-8473-F454C28C0842}"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3F52-A34F-BC93-F1D54F3FAE42}"/>
                </c:ext>
              </c:extLst>
            </c:dLbl>
            <c:dLbl>
              <c:idx val="1"/>
              <c:tx>
                <c:rich>
                  <a:bodyPr/>
                  <a:lstStyle/>
                  <a:p>
                    <a:fld id="{D735A73D-506B-0A4B-967A-E9BA50CB4E2F}"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F52-A34F-BC93-F1D54F3FAE42}"/>
                </c:ext>
              </c:extLst>
            </c:dLbl>
            <c:dLbl>
              <c:idx val="2"/>
              <c:tx>
                <c:rich>
                  <a:bodyPr/>
                  <a:lstStyle/>
                  <a:p>
                    <a:fld id="{D58C081A-2EB3-F34E-9D4B-927EA94B72A7}"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F52-A34F-BC93-F1D54F3FAE42}"/>
                </c:ext>
              </c:extLst>
            </c:dLbl>
            <c:dLbl>
              <c:idx val="3"/>
              <c:tx>
                <c:rich>
                  <a:bodyPr/>
                  <a:lstStyle/>
                  <a:p>
                    <a:fld id="{AA798FE2-1073-C640-9208-C0B56F8E9EDE}"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3F52-A34F-BC93-F1D54F3FAE42}"/>
                </c:ext>
              </c:extLst>
            </c:dLbl>
            <c:dLbl>
              <c:idx val="4"/>
              <c:tx>
                <c:rich>
                  <a:bodyPr/>
                  <a:lstStyle/>
                  <a:p>
                    <a:fld id="{0632AFC5-F11F-3C4C-BCD4-4BA924226ED7}"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3F52-A34F-BC93-F1D54F3FAE42}"/>
                </c:ext>
              </c:extLst>
            </c:dLbl>
            <c:dLbl>
              <c:idx val="5"/>
              <c:tx>
                <c:rich>
                  <a:bodyPr/>
                  <a:lstStyle/>
                  <a:p>
                    <a:fld id="{D20A2AA9-5C0A-CC4A-8640-76318765EA32}"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2'!$AV$66,'4 Ergebnisprotokoll 2'!$AV$71,'4 Ergebnisprotokoll 2'!$AV$76,'4 Ergebnisprotokoll 2'!$AV$81,'4 Ergebnisprotokoll 2'!$AV$86,'4 Ergebnisprotokoll 2'!$AV$91)</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2'!$AT$65,'4 Ergebnisprotokoll 2'!$AT$70,'4 Ergebnisprotokoll 2'!$AT$75,'4 Ergebnisprotokoll 2'!$AT$80,'4 Ergebnisprotokoll 2'!$AT$85,'4 Ergebnisprotokoll 2'!$AT$90)</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A-181D-B545-A89A-38967CEC2C7A}"/>
            </c:ext>
          </c:extLst>
        </c:ser>
        <c:ser>
          <c:idx val="5"/>
          <c:order val="5"/>
          <c:tx>
            <c:v>Fortbildungsbedarf</c:v>
          </c:tx>
          <c:spPr>
            <a:solidFill>
              <a:schemeClr val="accent1"/>
            </a:solidFill>
            <a:ln>
              <a:noFill/>
            </a:ln>
            <a:effectLst/>
          </c:spPr>
          <c:invertIfNegative val="0"/>
          <c:dLbls>
            <c:dLbl>
              <c:idx val="0"/>
              <c:tx>
                <c:rich>
                  <a:bodyPr/>
                  <a:lstStyle/>
                  <a:p>
                    <a:fld id="{3A2202E9-B480-1D45-881B-C88703CFA481}"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3F52-A34F-BC93-F1D54F3FAE42}"/>
                </c:ext>
              </c:extLst>
            </c:dLbl>
            <c:dLbl>
              <c:idx val="1"/>
              <c:tx>
                <c:rich>
                  <a:bodyPr/>
                  <a:lstStyle/>
                  <a:p>
                    <a:fld id="{ED244CC3-7523-9D4D-BFC0-82DEC58B455D}"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3F52-A34F-BC93-F1D54F3FAE42}"/>
                </c:ext>
              </c:extLst>
            </c:dLbl>
            <c:dLbl>
              <c:idx val="2"/>
              <c:tx>
                <c:rich>
                  <a:bodyPr/>
                  <a:lstStyle/>
                  <a:p>
                    <a:fld id="{34F72281-3100-B044-A57E-79917791B0CA}"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3F52-A34F-BC93-F1D54F3FAE42}"/>
                </c:ext>
              </c:extLst>
            </c:dLbl>
            <c:dLbl>
              <c:idx val="3"/>
              <c:tx>
                <c:rich>
                  <a:bodyPr/>
                  <a:lstStyle/>
                  <a:p>
                    <a:fld id="{86C77E12-A35F-5941-B96D-3637C73FADE5}"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3F52-A34F-BC93-F1D54F3FAE42}"/>
                </c:ext>
              </c:extLst>
            </c:dLbl>
            <c:dLbl>
              <c:idx val="4"/>
              <c:tx>
                <c:rich>
                  <a:bodyPr/>
                  <a:lstStyle/>
                  <a:p>
                    <a:fld id="{F002C952-8D8F-A34E-9229-51207B8AD851}"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3F52-A34F-BC93-F1D54F3FAE42}"/>
                </c:ext>
              </c:extLst>
            </c:dLbl>
            <c:dLbl>
              <c:idx val="5"/>
              <c:tx>
                <c:rich>
                  <a:bodyPr/>
                  <a:lstStyle/>
                  <a:p>
                    <a:fld id="{225C110A-D0A3-A94D-AD3A-D254B79AC14C}"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2'!$AW$62,'4 Ergebnisprotokoll 2'!$AW$67,'4 Ergebnisprotokoll 2'!$AW$72,'4 Ergebnisprotokoll 2'!$AW$77,'4 Ergebnisprotokoll 2'!$AW$82,'4 Ergebnisprotokoll 2'!$AW$87)</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Wirksamkeit; n=0</c:v>
                </c:pt>
              </c:strCache>
            </c:strRef>
          </c:cat>
          <c:val>
            <c:numRef>
              <c:f>('4 Ergebnisprotokoll 2'!$AV$96,'4 Ergebnisprotokoll 2'!$AV$97,'4 Ergebnisprotokoll 2'!$AV$98,'4 Ergebnisprotokoll 2'!$AV$99,'4 Ergebnisprotokoll 2'!$AV$100,'4 Ergebnisprotokoll 2'!$AV$101)</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2'!$AT$96,'4 Ergebnisprotokoll 2'!$AT$97,'4 Ergebnisprotokoll 2'!$AT$98,'4 Ergebnisprotokoll 2'!$AT$99,'4 Ergebnisprotokoll 2'!$AT$100,'4 Ergebnisprotokoll 2'!$AT$101)</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B-181D-B545-A89A-38967CEC2C7A}"/>
            </c:ext>
          </c:extLst>
        </c:ser>
        <c:dLbls>
          <c:dLblPos val="outEnd"/>
          <c:showLegendKey val="0"/>
          <c:showVal val="1"/>
          <c:showCatName val="0"/>
          <c:showSerName val="0"/>
          <c:showPercent val="0"/>
          <c:showBubbleSize val="0"/>
        </c:dLbls>
        <c:gapWidth val="100"/>
        <c:overlap val="-35"/>
        <c:axId val="1749078336"/>
        <c:axId val="1749612896"/>
      </c:barChart>
      <c:catAx>
        <c:axId val="174907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49612896"/>
        <c:crosses val="autoZero"/>
        <c:auto val="1"/>
        <c:lblAlgn val="ctr"/>
        <c:lblOffset val="100"/>
        <c:noMultiLvlLbl val="0"/>
      </c:catAx>
      <c:valAx>
        <c:axId val="17496128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749078336"/>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de-DE"/>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r>
              <a:rPr lang="de-DE" sz="1600" b="1" i="0" u="none" strike="noStrike" kern="1200" spc="0" baseline="0">
                <a:solidFill>
                  <a:schemeClr val="tx1"/>
                </a:solidFill>
                <a:latin typeface="Arial" panose="020B0604020202020204" pitchFamily="34" charset="0"/>
                <a:cs typeface="Arial" panose="020B0604020202020204" pitchFamily="34" charset="0"/>
              </a:rPr>
              <a:t>Wissensstand und Fortbildungsbedarf zum Thema Harn(in)kontinenz</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spc="0" baseline="0">
              <a:solidFill>
                <a:sysClr val="windowText" lastClr="000000">
                  <a:lumMod val="65000"/>
                  <a:lumOff val="35000"/>
                </a:sysClr>
              </a:solidFill>
              <a:latin typeface="Arial" panose="020B0604020202020204" pitchFamily="34" charset="0"/>
              <a:ea typeface="+mn-ea"/>
              <a:cs typeface="Arial" panose="020B0604020202020204" pitchFamily="34" charset="0"/>
            </a:defRPr>
          </a:pPr>
          <a:endParaRPr lang="de-DE"/>
        </a:p>
      </c:txPr>
    </c:title>
    <c:autoTitleDeleted val="0"/>
    <c:plotArea>
      <c:layout>
        <c:manualLayout>
          <c:layoutTarget val="inner"/>
          <c:xMode val="edge"/>
          <c:yMode val="edge"/>
          <c:x val="0.11322904098149197"/>
          <c:y val="0.14506377608383922"/>
          <c:w val="0.87531527725455938"/>
          <c:h val="0.53714490736558151"/>
        </c:manualLayout>
      </c:layout>
      <c:barChart>
        <c:barDir val="col"/>
        <c:grouping val="clustered"/>
        <c:varyColors val="0"/>
        <c:ser>
          <c:idx val="0"/>
          <c:order val="0"/>
          <c:tx>
            <c:v>sehr gut</c:v>
          </c:tx>
          <c:spPr>
            <a:solidFill>
              <a:schemeClr val="accent3">
                <a:tint val="50000"/>
              </a:schemeClr>
            </a:solidFill>
            <a:ln>
              <a:noFill/>
            </a:ln>
            <a:effectLst/>
          </c:spPr>
          <c:invertIfNegative val="0"/>
          <c:dLbls>
            <c:dLbl>
              <c:idx val="0"/>
              <c:tx>
                <c:rich>
                  <a:bodyPr/>
                  <a:lstStyle/>
                  <a:p>
                    <a:fld id="{B449E743-4373-8842-B66A-D63701F7EA9F}"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3F52-A34F-BC93-F1D54F3FAE42}"/>
                </c:ext>
              </c:extLst>
            </c:dLbl>
            <c:dLbl>
              <c:idx val="1"/>
              <c:tx>
                <c:rich>
                  <a:bodyPr/>
                  <a:lstStyle/>
                  <a:p>
                    <a:fld id="{2A3B888A-9CE4-9A45-80D9-BF0DC8FD95EF}"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3F52-A34F-BC93-F1D54F3FAE42}"/>
                </c:ext>
              </c:extLst>
            </c:dLbl>
            <c:dLbl>
              <c:idx val="2"/>
              <c:tx>
                <c:rich>
                  <a:bodyPr/>
                  <a:lstStyle/>
                  <a:p>
                    <a:fld id="{8E8C61D7-8141-9A43-AA82-B95CB0311FE1}"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F52-A34F-BC93-F1D54F3FAE42}"/>
                </c:ext>
              </c:extLst>
            </c:dLbl>
            <c:dLbl>
              <c:idx val="3"/>
              <c:tx>
                <c:rich>
                  <a:bodyPr/>
                  <a:lstStyle/>
                  <a:p>
                    <a:fld id="{A34313FF-3AE6-864F-BBE7-E163CD82025E}"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F52-A34F-BC93-F1D54F3FAE42}"/>
                </c:ext>
              </c:extLst>
            </c:dLbl>
            <c:dLbl>
              <c:idx val="4"/>
              <c:tx>
                <c:rich>
                  <a:bodyPr/>
                  <a:lstStyle/>
                  <a:p>
                    <a:fld id="{9A9BA2EA-0BDE-4040-8FD9-FBCE6502EF77}"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3F52-A34F-BC93-F1D54F3FAE42}"/>
                </c:ext>
              </c:extLst>
            </c:dLbl>
            <c:dLbl>
              <c:idx val="5"/>
              <c:tx>
                <c:rich>
                  <a:bodyPr/>
                  <a:lstStyle/>
                  <a:p>
                    <a:fld id="{C1CB61CE-AF71-6541-B4CC-34A62BD2E62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2'!$AV$15,'4 Ergebnisprotokoll 2'!$AV$20,'4 Ergebnisprotokoll 2'!$AV$25,'4 Ergebnisprotokoll 2'!$AV$30,'4 Ergebnisprotokoll 2'!$AV$35,'4 Ergebnisprotokoll 2'!$AV$40)</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2'!$AT$15,'4 Ergebnisprotokoll 2'!$AT$20,'4 Ergebnisprotokoll 2'!$AT$25,'4 Ergebnisprotokoll 2'!$AT$30,'4 Ergebnisprotokoll 2'!$AT$35,'4 Ergebnisprotokoll 2'!$AT$40)</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6-181D-B545-A89A-38967CEC2C7A}"/>
            </c:ext>
          </c:extLst>
        </c:ser>
        <c:ser>
          <c:idx val="1"/>
          <c:order val="1"/>
          <c:tx>
            <c:v>gut</c:v>
          </c:tx>
          <c:spPr>
            <a:solidFill>
              <a:schemeClr val="accent3">
                <a:tint val="70000"/>
              </a:schemeClr>
            </a:solidFill>
            <a:ln>
              <a:noFill/>
            </a:ln>
            <a:effectLst/>
          </c:spPr>
          <c:invertIfNegative val="0"/>
          <c:dLbls>
            <c:dLbl>
              <c:idx val="0"/>
              <c:tx>
                <c:rich>
                  <a:bodyPr/>
                  <a:lstStyle/>
                  <a:p>
                    <a:fld id="{57682200-D84B-4245-B002-8C77EC73D6EB}"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3F52-A34F-BC93-F1D54F3FAE42}"/>
                </c:ext>
              </c:extLst>
            </c:dLbl>
            <c:dLbl>
              <c:idx val="1"/>
              <c:tx>
                <c:rich>
                  <a:bodyPr/>
                  <a:lstStyle/>
                  <a:p>
                    <a:fld id="{C2E27DB9-105E-2248-AA76-FA3C97FD1441}"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3F52-A34F-BC93-F1D54F3FAE42}"/>
                </c:ext>
              </c:extLst>
            </c:dLbl>
            <c:dLbl>
              <c:idx val="2"/>
              <c:tx>
                <c:rich>
                  <a:bodyPr/>
                  <a:lstStyle/>
                  <a:p>
                    <a:fld id="{F7293924-2AA4-DA40-9B22-53FA2E79F548}"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3F52-A34F-BC93-F1D54F3FAE42}"/>
                </c:ext>
              </c:extLst>
            </c:dLbl>
            <c:dLbl>
              <c:idx val="3"/>
              <c:tx>
                <c:rich>
                  <a:bodyPr/>
                  <a:lstStyle/>
                  <a:p>
                    <a:fld id="{1CB2D649-B839-2241-BEC0-78D6006056C9}"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3F52-A34F-BC93-F1D54F3FAE42}"/>
                </c:ext>
              </c:extLst>
            </c:dLbl>
            <c:dLbl>
              <c:idx val="4"/>
              <c:tx>
                <c:rich>
                  <a:bodyPr/>
                  <a:lstStyle/>
                  <a:p>
                    <a:fld id="{5E09B7FD-D686-014C-A856-E4D4E7B3B2D3}"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F52-A34F-BC93-F1D54F3FAE42}"/>
                </c:ext>
              </c:extLst>
            </c:dLbl>
            <c:dLbl>
              <c:idx val="5"/>
              <c:tx>
                <c:rich>
                  <a:bodyPr/>
                  <a:lstStyle/>
                  <a:p>
                    <a:fld id="{49E5AFA2-7323-A442-8DC0-1AE9FEF64611}"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2'!$AV$16,'4 Ergebnisprotokoll 2'!$AV$21,'4 Ergebnisprotokoll 2'!$AV$26,'4 Ergebnisprotokoll 2'!$AV$31,'4 Ergebnisprotokoll 2'!$AV$36,'4 Ergebnisprotokoll 2'!$AV$41)</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2'!$AT$16,'4 Ergebnisprotokoll 2'!$AT$21,'4 Ergebnisprotokoll 2'!$AT$26,'4 Ergebnisprotokoll 2'!$AT$31,'4 Ergebnisprotokoll 2'!$AT$36,'4 Ergebnisprotokoll 2'!$AT$41)</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7-181D-B545-A89A-38967CEC2C7A}"/>
            </c:ext>
          </c:extLst>
        </c:ser>
        <c:ser>
          <c:idx val="2"/>
          <c:order val="2"/>
          <c:tx>
            <c:v>befriedigend</c:v>
          </c:tx>
          <c:spPr>
            <a:solidFill>
              <a:schemeClr val="accent3">
                <a:tint val="90000"/>
              </a:schemeClr>
            </a:solidFill>
            <a:ln>
              <a:noFill/>
            </a:ln>
            <a:effectLst/>
          </c:spPr>
          <c:invertIfNegative val="0"/>
          <c:dLbls>
            <c:dLbl>
              <c:idx val="0"/>
              <c:tx>
                <c:rich>
                  <a:bodyPr/>
                  <a:lstStyle/>
                  <a:p>
                    <a:fld id="{40281977-0305-FA4F-A923-03BAF037627B}"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3F52-A34F-BC93-F1D54F3FAE42}"/>
                </c:ext>
              </c:extLst>
            </c:dLbl>
            <c:dLbl>
              <c:idx val="1"/>
              <c:tx>
                <c:rich>
                  <a:bodyPr/>
                  <a:lstStyle/>
                  <a:p>
                    <a:fld id="{1390A94E-7F20-1F4C-BAF6-835B6708A326}"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3F52-A34F-BC93-F1D54F3FAE42}"/>
                </c:ext>
              </c:extLst>
            </c:dLbl>
            <c:dLbl>
              <c:idx val="2"/>
              <c:tx>
                <c:rich>
                  <a:bodyPr/>
                  <a:lstStyle/>
                  <a:p>
                    <a:fld id="{6CFD74C0-2F85-BD40-9778-320CF3800AAC}"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3F52-A34F-BC93-F1D54F3FAE42}"/>
                </c:ext>
              </c:extLst>
            </c:dLbl>
            <c:dLbl>
              <c:idx val="3"/>
              <c:tx>
                <c:rich>
                  <a:bodyPr/>
                  <a:lstStyle/>
                  <a:p>
                    <a:fld id="{D0870EC6-1A3A-BA48-80B6-F469E2C2F30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3F52-A34F-BC93-F1D54F3FAE42}"/>
                </c:ext>
              </c:extLst>
            </c:dLbl>
            <c:dLbl>
              <c:idx val="4"/>
              <c:tx>
                <c:rich>
                  <a:bodyPr/>
                  <a:lstStyle/>
                  <a:p>
                    <a:fld id="{19BA6859-2604-2C42-8DBE-28B4F4F8CD18}"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3F52-A34F-BC93-F1D54F3FAE42}"/>
                </c:ext>
              </c:extLst>
            </c:dLbl>
            <c:dLbl>
              <c:idx val="5"/>
              <c:tx>
                <c:rich>
                  <a:bodyPr/>
                  <a:lstStyle/>
                  <a:p>
                    <a:fld id="{3930658F-6A9A-9241-939E-B5886833E98E}"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2'!$AV$17,'4 Ergebnisprotokoll 2'!$AV$22,'4 Ergebnisprotokoll 2'!$AV$27,'4 Ergebnisprotokoll 2'!$AV$32,'4 Ergebnisprotokoll 2'!$AV$37,'4 Ergebnisprotokoll 2'!$AV$42)</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2'!$AT$17,'4 Ergebnisprotokoll 2'!$AT$22,'4 Ergebnisprotokoll 2'!$AT$27,'4 Ergebnisprotokoll 2'!$AT$32,'4 Ergebnisprotokoll 2'!$AT$37,'4 Ergebnisprotokoll 2'!$AT$42)</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8-181D-B545-A89A-38967CEC2C7A}"/>
            </c:ext>
          </c:extLst>
        </c:ser>
        <c:ser>
          <c:idx val="3"/>
          <c:order val="3"/>
          <c:tx>
            <c:v>ausreichend</c:v>
          </c:tx>
          <c:spPr>
            <a:solidFill>
              <a:schemeClr val="accent3">
                <a:shade val="90000"/>
              </a:schemeClr>
            </a:solidFill>
            <a:ln>
              <a:noFill/>
            </a:ln>
            <a:effectLst/>
          </c:spPr>
          <c:invertIfNegative val="0"/>
          <c:dLbls>
            <c:dLbl>
              <c:idx val="0"/>
              <c:tx>
                <c:rich>
                  <a:bodyPr/>
                  <a:lstStyle/>
                  <a:p>
                    <a:fld id="{8B6D963E-EAF8-A242-A05C-91809FCD0E41}"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3F52-A34F-BC93-F1D54F3FAE42}"/>
                </c:ext>
              </c:extLst>
            </c:dLbl>
            <c:dLbl>
              <c:idx val="1"/>
              <c:tx>
                <c:rich>
                  <a:bodyPr/>
                  <a:lstStyle/>
                  <a:p>
                    <a:fld id="{CDA3BCD0-2CD4-224E-96F7-D8E316548FFC}"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3F52-A34F-BC93-F1D54F3FAE42}"/>
                </c:ext>
              </c:extLst>
            </c:dLbl>
            <c:dLbl>
              <c:idx val="2"/>
              <c:tx>
                <c:rich>
                  <a:bodyPr/>
                  <a:lstStyle/>
                  <a:p>
                    <a:fld id="{FD979F5F-3909-004A-8311-F4527F198FE3}"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3F52-A34F-BC93-F1D54F3FAE42}"/>
                </c:ext>
              </c:extLst>
            </c:dLbl>
            <c:dLbl>
              <c:idx val="3"/>
              <c:tx>
                <c:rich>
                  <a:bodyPr/>
                  <a:lstStyle/>
                  <a:p>
                    <a:fld id="{45147B10-C578-3B45-BA26-9EF231D1ADA8}"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3F52-A34F-BC93-F1D54F3FAE42}"/>
                </c:ext>
              </c:extLst>
            </c:dLbl>
            <c:dLbl>
              <c:idx val="4"/>
              <c:tx>
                <c:rich>
                  <a:bodyPr/>
                  <a:lstStyle/>
                  <a:p>
                    <a:fld id="{2AEB5DBD-F0C4-554D-BEA1-7E91A478DF9F}"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3F52-A34F-BC93-F1D54F3FAE42}"/>
                </c:ext>
              </c:extLst>
            </c:dLbl>
            <c:dLbl>
              <c:idx val="5"/>
              <c:tx>
                <c:rich>
                  <a:bodyPr/>
                  <a:lstStyle/>
                  <a:p>
                    <a:fld id="{37795271-8CA4-F046-9B63-2A4AC7E21D09}"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2'!$AV$18,'4 Ergebnisprotokoll 2'!$AV$23,'4 Ergebnisprotokoll 2'!$AV$28,'4 Ergebnisprotokoll 2'!$AV$33,'4 Ergebnisprotokoll 2'!$AV$38,'4 Ergebnisprotokoll 2'!$AV$43)</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2'!$AT$18,'4 Ergebnisprotokoll 2'!$AT$23,'4 Ergebnisprotokoll 2'!$AT$28,'4 Ergebnisprotokoll 2'!$AT$33,'4 Ergebnisprotokoll 2'!$AT$38,'4 Ergebnisprotokoll 2'!$AT$43)</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9-181D-B545-A89A-38967CEC2C7A}"/>
            </c:ext>
          </c:extLst>
        </c:ser>
        <c:ser>
          <c:idx val="4"/>
          <c:order val="4"/>
          <c:tx>
            <c:v>mangelhaft</c:v>
          </c:tx>
          <c:spPr>
            <a:solidFill>
              <a:schemeClr val="accent3">
                <a:shade val="70000"/>
              </a:schemeClr>
            </a:solidFill>
            <a:ln>
              <a:noFill/>
            </a:ln>
            <a:effectLst/>
          </c:spPr>
          <c:invertIfNegative val="0"/>
          <c:dLbls>
            <c:dLbl>
              <c:idx val="0"/>
              <c:tx>
                <c:rich>
                  <a:bodyPr/>
                  <a:lstStyle/>
                  <a:p>
                    <a:fld id="{DF3AB1C8-E5E2-4447-B5EA-168B0C2CBF28}"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3F52-A34F-BC93-F1D54F3FAE42}"/>
                </c:ext>
              </c:extLst>
            </c:dLbl>
            <c:dLbl>
              <c:idx val="1"/>
              <c:tx>
                <c:rich>
                  <a:bodyPr/>
                  <a:lstStyle/>
                  <a:p>
                    <a:fld id="{731EB93E-ACA1-D549-9820-CD9795D4B7F4}"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3F52-A34F-BC93-F1D54F3FAE42}"/>
                </c:ext>
              </c:extLst>
            </c:dLbl>
            <c:dLbl>
              <c:idx val="2"/>
              <c:tx>
                <c:rich>
                  <a:bodyPr/>
                  <a:lstStyle/>
                  <a:p>
                    <a:fld id="{88904AA2-5E77-074C-A3EE-8582BB9FE8EC}"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3F52-A34F-BC93-F1D54F3FAE42}"/>
                </c:ext>
              </c:extLst>
            </c:dLbl>
            <c:dLbl>
              <c:idx val="3"/>
              <c:tx>
                <c:rich>
                  <a:bodyPr/>
                  <a:lstStyle/>
                  <a:p>
                    <a:fld id="{E473BCE4-5779-7049-9006-88B523A693B4}"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3F52-A34F-BC93-F1D54F3FAE42}"/>
                </c:ext>
              </c:extLst>
            </c:dLbl>
            <c:dLbl>
              <c:idx val="4"/>
              <c:tx>
                <c:rich>
                  <a:bodyPr/>
                  <a:lstStyle/>
                  <a:p>
                    <a:fld id="{F9782662-B054-4142-B64A-5B344C2EF62A}"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3F52-A34F-BC93-F1D54F3FAE42}"/>
                </c:ext>
              </c:extLst>
            </c:dLbl>
            <c:dLbl>
              <c:idx val="5"/>
              <c:tx>
                <c:rich>
                  <a:bodyPr/>
                  <a:lstStyle/>
                  <a:p>
                    <a:fld id="{B24DC2A0-EBFB-3E4B-8261-6D3F66D5F614}"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2'!$AV$19,'4 Ergebnisprotokoll 2'!$AV$24,'4 Ergebnisprotokoll 2'!$AV$29,'4 Ergebnisprotokoll 2'!$AV$34,'4 Ergebnisprotokoll 2'!$AV$39,'4 Ergebnisprotokoll 2'!$AV$44)</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2'!$AT$19,'4 Ergebnisprotokoll 2'!$AT$24,'4 Ergebnisprotokoll 2'!$AT$29,'4 Ergebnisprotokoll 2'!$AT$34,'4 Ergebnisprotokoll 2'!$AT$39,'4 Ergebnisprotokoll 2'!$AT$44)</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A-181D-B545-A89A-38967CEC2C7A}"/>
            </c:ext>
          </c:extLst>
        </c:ser>
        <c:ser>
          <c:idx val="5"/>
          <c:order val="5"/>
          <c:tx>
            <c:v>Fortbildungsbedarf</c:v>
          </c:tx>
          <c:spPr>
            <a:solidFill>
              <a:schemeClr val="accent1"/>
            </a:solidFill>
            <a:ln>
              <a:noFill/>
            </a:ln>
            <a:effectLst/>
          </c:spPr>
          <c:invertIfNegative val="0"/>
          <c:dLbls>
            <c:dLbl>
              <c:idx val="0"/>
              <c:tx>
                <c:rich>
                  <a:bodyPr/>
                  <a:lstStyle/>
                  <a:p>
                    <a:fld id="{E839DA81-7903-CA48-B1F5-DCBAE99B9EBF}" type="CELLRANGE">
                      <a:rPr lang="en-US"/>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3F52-A34F-BC93-F1D54F3FAE42}"/>
                </c:ext>
              </c:extLst>
            </c:dLbl>
            <c:dLbl>
              <c:idx val="1"/>
              <c:tx>
                <c:rich>
                  <a:bodyPr/>
                  <a:lstStyle/>
                  <a:p>
                    <a:fld id="{FC3C663A-1F8A-2B4F-8080-882813EA44EB}"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3F52-A34F-BC93-F1D54F3FAE42}"/>
                </c:ext>
              </c:extLst>
            </c:dLbl>
            <c:dLbl>
              <c:idx val="2"/>
              <c:tx>
                <c:rich>
                  <a:bodyPr/>
                  <a:lstStyle/>
                  <a:p>
                    <a:fld id="{81C299B8-20FF-5C49-B289-6D294D1DF43E}"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3F52-A34F-BC93-F1D54F3FAE42}"/>
                </c:ext>
              </c:extLst>
            </c:dLbl>
            <c:dLbl>
              <c:idx val="3"/>
              <c:tx>
                <c:rich>
                  <a:bodyPr/>
                  <a:lstStyle/>
                  <a:p>
                    <a:fld id="{B745CE3E-7D92-8743-ACF4-549791211716}"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3F52-A34F-BC93-F1D54F3FAE42}"/>
                </c:ext>
              </c:extLst>
            </c:dLbl>
            <c:dLbl>
              <c:idx val="4"/>
              <c:tx>
                <c:rich>
                  <a:bodyPr/>
                  <a:lstStyle/>
                  <a:p>
                    <a:fld id="{4E1716FA-8F06-234A-B45B-EB754412FC90}"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3F52-A34F-BC93-F1D54F3FAE42}"/>
                </c:ext>
              </c:extLst>
            </c:dLbl>
            <c:dLbl>
              <c:idx val="5"/>
              <c:tx>
                <c:rich>
                  <a:bodyPr/>
                  <a:lstStyle/>
                  <a:p>
                    <a:fld id="{E685AA9B-E3DB-1944-BD20-F695C2FC7B75}" type="CELLRANGE">
                      <a:rPr lang="de-DE"/>
                      <a:pPr/>
                      <a:t>[ZELLBEREICH]</a:t>
                    </a:fld>
                    <a:endParaRPr lang="de-DE"/>
                  </a:p>
                </c:rich>
              </c:tx>
              <c:dLblPos val="outEnd"/>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3F52-A34F-BC93-F1D54F3FAE4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('4 Ergebnisprotokoll 2'!$AW$15,'4 Ergebnisprotokoll 2'!$AW$20,'4 Ergebnisprotokoll 2'!$AW$25,'4 Ergebnisprotokoll 2'!$AW$30,'4 Ergebnisprotokoll 2'!$AW$35,'4 Ergebnisprotokoll 2'!$AW$40)</c:f>
              <c:strCache>
                <c:ptCount val="6"/>
                <c:pt idx="0">
                  <c:v>S1(1) Systematische Einschätzung; n=0</c:v>
                </c:pt>
                <c:pt idx="1">
                  <c:v>S1(2) Kontinenzprofile; n=0</c:v>
                </c:pt>
                <c:pt idx="2">
                  <c:v>S2 Maßnahmen (In)kontinenz; n=0</c:v>
                </c:pt>
                <c:pt idx="3">
                  <c:v>S3 Information, Schulung, Beratung; n=0</c:v>
                </c:pt>
                <c:pt idx="4">
                  <c:v>S4  Einsatz Hilfsmittel; n=0</c:v>
                </c:pt>
                <c:pt idx="5">
                  <c:v>S5  Beurteilung der Wirksamkeit; n=0</c:v>
                </c:pt>
              </c:strCache>
            </c:strRef>
          </c:cat>
          <c:val>
            <c:numRef>
              <c:f>('4 Ergebnisprotokoll 2'!$AV$49,'4 Ergebnisprotokoll 2'!$AV$50,'4 Ergebnisprotokoll 2'!$AV$51,'4 Ergebnisprotokoll 2'!$AV$52,'4 Ergebnisprotokoll 2'!$AV$53,'4 Ergebnisprotokoll 2'!$AV$54)</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datalabelsRange>
                <c15:f>('4 Ergebnisprotokoll 2'!$AT$49,'4 Ergebnisprotokoll 2'!$AT$50,'4 Ergebnisprotokoll 2'!$AT$51,'4 Ergebnisprotokoll 2'!$AT$52,'4 Ergebnisprotokoll 2'!$AT$53,'4 Ergebnisprotokoll 2'!$AT$54)</c15:f>
                <c15:dlblRangeCache>
                  <c:ptCount val="6"/>
                  <c:pt idx="0">
                    <c:v>0</c:v>
                  </c:pt>
                  <c:pt idx="1">
                    <c:v>0</c:v>
                  </c:pt>
                  <c:pt idx="2">
                    <c:v>0</c:v>
                  </c:pt>
                  <c:pt idx="3">
                    <c:v>0</c:v>
                  </c:pt>
                  <c:pt idx="4">
                    <c:v>0</c:v>
                  </c:pt>
                  <c:pt idx="5">
                    <c:v>0</c:v>
                  </c:pt>
                </c15:dlblRangeCache>
              </c15:datalabelsRange>
            </c:ext>
            <c:ext xmlns:c16="http://schemas.microsoft.com/office/drawing/2014/chart" uri="{C3380CC4-5D6E-409C-BE32-E72D297353CC}">
              <c16:uniqueId val="{0000000B-181D-B545-A89A-38967CEC2C7A}"/>
            </c:ext>
          </c:extLst>
        </c:ser>
        <c:dLbls>
          <c:showLegendKey val="0"/>
          <c:showVal val="0"/>
          <c:showCatName val="0"/>
          <c:showSerName val="0"/>
          <c:showPercent val="0"/>
          <c:showBubbleSize val="0"/>
        </c:dLbls>
        <c:gapWidth val="100"/>
        <c:overlap val="-35"/>
        <c:axId val="1749078336"/>
        <c:axId val="1749612896"/>
      </c:barChart>
      <c:catAx>
        <c:axId val="1749078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49612896"/>
        <c:crosses val="autoZero"/>
        <c:auto val="1"/>
        <c:lblAlgn val="ctr"/>
        <c:lblOffset val="100"/>
        <c:noMultiLvlLbl val="0"/>
      </c:catAx>
      <c:valAx>
        <c:axId val="174961289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749078336"/>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000" b="0" i="0" u="none" strike="noStrike" kern="1200" baseline="0">
                <a:solidFill>
                  <a:schemeClr val="tx1"/>
                </a:solidFill>
                <a:latin typeface="+mn-lt"/>
                <a:ea typeface="+mn-ea"/>
                <a:cs typeface="+mn-cs"/>
              </a:defRPr>
            </a:pPr>
            <a:endParaRPr lang="de-DE"/>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Reversed" id="26">
  <a:schemeClr val="accent6"/>
</cs:colorStyle>
</file>

<file path=xl/charts/colors2.xml><?xml version="1.0" encoding="utf-8"?>
<cs:colorStyle xmlns:cs="http://schemas.microsoft.com/office/drawing/2012/chartStyle" xmlns:a="http://schemas.openxmlformats.org/drawingml/2006/main" meth="withinLinearReversed" id="23">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38099</xdr:colOff>
          <xdr:row>1</xdr:row>
          <xdr:rowOff>1</xdr:rowOff>
        </xdr:from>
        <xdr:to>
          <xdr:col>20</xdr:col>
          <xdr:colOff>361949</xdr:colOff>
          <xdr:row>2</xdr:row>
          <xdr:rowOff>9526</xdr:rowOff>
        </xdr:to>
        <xdr:pic>
          <xdr:nvPicPr>
            <xdr:cNvPr id="5" name="Grafik 4">
              <a:extLst>
                <a:ext uri="{FF2B5EF4-FFF2-40B4-BE49-F238E27FC236}">
                  <a16:creationId xmlns:a16="http://schemas.microsoft.com/office/drawing/2014/main" id="{00000000-0008-0000-0200-000005000000}"/>
                </a:ext>
              </a:extLst>
            </xdr:cNvPr>
            <xdr:cNvPicPr>
              <a:picLocks noChangeAspect="1" noChangeArrowheads="1"/>
              <a:extLst>
                <a:ext uri="{84589F7E-364E-4C9E-8A38-B11213B215E9}">
                  <a14:cameraTool cellRange="'2 Allgemeine Daten'!$O$4" spid="_x0000_s15847"/>
                </a:ext>
              </a:extLst>
            </xdr:cNvPicPr>
          </xdr:nvPicPr>
          <xdr:blipFill>
            <a:blip xmlns:r="http://schemas.openxmlformats.org/officeDocument/2006/relationships" r:embed="rId1"/>
            <a:srcRect/>
            <a:stretch>
              <a:fillRect/>
            </a:stretch>
          </xdr:blipFill>
          <xdr:spPr bwMode="auto">
            <a:xfrm>
              <a:off x="3450166" y="270934"/>
              <a:ext cx="5505450" cy="3651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2</xdr:col>
      <xdr:colOff>50800</xdr:colOff>
      <xdr:row>5</xdr:row>
      <xdr:rowOff>43496</xdr:rowOff>
    </xdr:to>
    <xdr:sp macro="" textlink="">
      <xdr:nvSpPr>
        <xdr:cNvPr id="7" name="AutoShape 2014">
          <a:extLst>
            <a:ext uri="{FF2B5EF4-FFF2-40B4-BE49-F238E27FC236}">
              <a16:creationId xmlns:a16="http://schemas.microsoft.com/office/drawing/2014/main" id="{00000000-0008-0000-0500-000007000000}"/>
            </a:ext>
          </a:extLst>
        </xdr:cNvPr>
        <xdr:cNvSpPr>
          <a:spLocks noChangeAspect="1" noChangeArrowheads="1"/>
        </xdr:cNvSpPr>
      </xdr:nvSpPr>
      <xdr:spPr bwMode="auto">
        <a:xfrm>
          <a:off x="266700" y="952500"/>
          <a:ext cx="508000" cy="4191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269734</xdr:colOff>
      <xdr:row>13</xdr:row>
      <xdr:rowOff>0</xdr:rowOff>
    </xdr:from>
    <xdr:to>
      <xdr:col>19</xdr:col>
      <xdr:colOff>317606</xdr:colOff>
      <xdr:row>31</xdr:row>
      <xdr:rowOff>202300</xdr:rowOff>
    </xdr:to>
    <xdr:sp macro="" textlink="">
      <xdr:nvSpPr>
        <xdr:cNvPr id="13427" name="AutoShape 115">
          <a:extLst>
            <a:ext uri="{FF2B5EF4-FFF2-40B4-BE49-F238E27FC236}">
              <a16:creationId xmlns:a16="http://schemas.microsoft.com/office/drawing/2014/main" id="{00000000-0008-0000-0500-000073340000}"/>
            </a:ext>
          </a:extLst>
        </xdr:cNvPr>
        <xdr:cNvSpPr>
          <a:spLocks noChangeAspect="1" noChangeArrowheads="1"/>
        </xdr:cNvSpPr>
      </xdr:nvSpPr>
      <xdr:spPr bwMode="auto">
        <a:xfrm>
          <a:off x="269734" y="3337965"/>
          <a:ext cx="8038757" cy="5664424"/>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de-DE"/>
        </a:p>
      </xdr:txBody>
    </xdr:sp>
    <xdr:clientData/>
  </xdr:twoCellAnchor>
  <xdr:twoCellAnchor>
    <xdr:from>
      <xdr:col>1</xdr:col>
      <xdr:colOff>44956</xdr:colOff>
      <xdr:row>11</xdr:row>
      <xdr:rowOff>44956</xdr:rowOff>
    </xdr:from>
    <xdr:to>
      <xdr:col>25</xdr:col>
      <xdr:colOff>1778000</xdr:colOff>
      <xdr:row>35</xdr:row>
      <xdr:rowOff>146106</xdr:rowOff>
    </xdr:to>
    <xdr:graphicFrame macro="">
      <xdr:nvGraphicFramePr>
        <xdr:cNvPr id="8" name="Diagramm 7">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35</xdr:row>
      <xdr:rowOff>303451</xdr:rowOff>
    </xdr:from>
    <xdr:to>
      <xdr:col>25</xdr:col>
      <xdr:colOff>1765300</xdr:colOff>
      <xdr:row>60</xdr:row>
      <xdr:rowOff>101151</xdr:rowOff>
    </xdr:to>
    <xdr:graphicFrame macro="">
      <xdr:nvGraphicFramePr>
        <xdr:cNvPr id="9" name="Diagramm 8">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16434</xdr:colOff>
      <xdr:row>83</xdr:row>
      <xdr:rowOff>63201</xdr:rowOff>
    </xdr:from>
    <xdr:to>
      <xdr:col>25</xdr:col>
      <xdr:colOff>1752599</xdr:colOff>
      <xdr:row>99</xdr:row>
      <xdr:rowOff>226401</xdr:rowOff>
    </xdr:to>
    <xdr:graphicFrame macro="">
      <xdr:nvGraphicFramePr>
        <xdr:cNvPr id="3" name="Diagramm 2">
          <a:extLst>
            <a:ext uri="{FF2B5EF4-FFF2-40B4-BE49-F238E27FC236}">
              <a16:creationId xmlns:a16="http://schemas.microsoft.com/office/drawing/2014/main" id="{5EF52804-D107-F4E0-2E0F-7FCBEE1732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12700</xdr:colOff>
      <xdr:row>65</xdr:row>
      <xdr:rowOff>210820</xdr:rowOff>
    </xdr:from>
    <xdr:to>
      <xdr:col>25</xdr:col>
      <xdr:colOff>1765300</xdr:colOff>
      <xdr:row>82</xdr:row>
      <xdr:rowOff>69220</xdr:rowOff>
    </xdr:to>
    <xdr:graphicFrame macro="">
      <xdr:nvGraphicFramePr>
        <xdr:cNvPr id="4" name="Diagramm 3">
          <a:extLst>
            <a:ext uri="{FF2B5EF4-FFF2-40B4-BE49-F238E27FC236}">
              <a16:creationId xmlns:a16="http://schemas.microsoft.com/office/drawing/2014/main" id="{4DC2A0B0-95D2-798E-5929-EE42DAB80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vmlDrawing" Target="../drawings/vmlDrawing4.v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XFC62"/>
  <sheetViews>
    <sheetView showGridLines="0" showRowColHeaders="0" showRuler="0" zoomScale="150" zoomScaleNormal="150" zoomScaleSheetLayoutView="139" workbookViewId="0">
      <selection activeCell="B14" sqref="B14:D14"/>
    </sheetView>
  </sheetViews>
  <sheetFormatPr baseColWidth="10" defaultColWidth="0" defaultRowHeight="13" zeroHeight="1" x14ac:dyDescent="0.15"/>
  <cols>
    <col min="1" max="1" width="4.1640625" style="13" customWidth="1"/>
    <col min="2" max="2" width="6.83203125" style="13" customWidth="1"/>
    <col min="3" max="3" width="33.83203125" style="13" customWidth="1"/>
    <col min="4" max="4" width="87.5" style="13" customWidth="1"/>
    <col min="5" max="5" width="2.6640625" style="13" customWidth="1"/>
    <col min="6" max="6" width="6.33203125" style="13" hidden="1"/>
    <col min="7" max="16383" width="11.5" style="13" hidden="1"/>
    <col min="16384" max="16384" width="1.83203125" style="13" hidden="1"/>
  </cols>
  <sheetData>
    <row r="1" spans="2:4" x14ac:dyDescent="0.15"/>
    <row r="2" spans="2:4" ht="25" x14ac:dyDescent="0.25">
      <c r="B2" s="116" t="s">
        <v>19</v>
      </c>
      <c r="C2" s="116"/>
      <c r="D2" s="116"/>
    </row>
    <row r="3" spans="2:4" x14ac:dyDescent="0.15"/>
    <row r="4" spans="2:4" ht="18" x14ac:dyDescent="0.2">
      <c r="B4" s="118" t="s">
        <v>25</v>
      </c>
      <c r="C4" s="118"/>
    </row>
    <row r="5" spans="2:4" ht="17" thickBot="1" x14ac:dyDescent="0.2">
      <c r="B5" s="117" t="s">
        <v>41</v>
      </c>
      <c r="C5" s="117"/>
      <c r="D5" s="117"/>
    </row>
    <row r="6" spans="2:4" ht="18" thickBot="1" x14ac:dyDescent="0.2">
      <c r="B6" s="27" t="s">
        <v>39</v>
      </c>
      <c r="C6" s="27" t="s">
        <v>26</v>
      </c>
      <c r="D6" s="27" t="s">
        <v>20</v>
      </c>
    </row>
    <row r="7" spans="2:4" ht="18" thickBot="1" x14ac:dyDescent="0.2">
      <c r="B7" s="28">
        <v>1</v>
      </c>
      <c r="C7" s="38" t="s">
        <v>21</v>
      </c>
      <c r="D7" s="29" t="s">
        <v>42</v>
      </c>
    </row>
    <row r="8" spans="2:4" ht="35" thickBot="1" x14ac:dyDescent="0.2">
      <c r="B8" s="30">
        <v>2</v>
      </c>
      <c r="C8" s="39" t="s">
        <v>29</v>
      </c>
      <c r="D8" s="31" t="s">
        <v>38</v>
      </c>
    </row>
    <row r="9" spans="2:4" ht="35" thickBot="1" x14ac:dyDescent="0.2">
      <c r="B9" s="32">
        <v>3</v>
      </c>
      <c r="C9" s="40" t="s">
        <v>22</v>
      </c>
      <c r="D9" s="33" t="s">
        <v>106</v>
      </c>
    </row>
    <row r="10" spans="2:4" ht="35" thickBot="1" x14ac:dyDescent="0.2">
      <c r="B10" s="34">
        <v>4</v>
      </c>
      <c r="C10" s="41" t="s">
        <v>23</v>
      </c>
      <c r="D10" s="35" t="s">
        <v>54</v>
      </c>
    </row>
    <row r="11" spans="2:4" ht="35" thickBot="1" x14ac:dyDescent="0.2">
      <c r="B11" s="36">
        <v>5</v>
      </c>
      <c r="C11" s="42" t="s">
        <v>24</v>
      </c>
      <c r="D11" s="37" t="s">
        <v>40</v>
      </c>
    </row>
    <row r="12" spans="2:4" x14ac:dyDescent="0.15"/>
    <row r="13" spans="2:4" ht="18" x14ac:dyDescent="0.15">
      <c r="B13" s="115" t="s">
        <v>27</v>
      </c>
      <c r="C13" s="115"/>
      <c r="D13" s="115"/>
    </row>
    <row r="14" spans="2:4" ht="49" customHeight="1" x14ac:dyDescent="0.15">
      <c r="B14" s="114" t="s">
        <v>113</v>
      </c>
      <c r="C14" s="114"/>
      <c r="D14" s="114"/>
    </row>
    <row r="15" spans="2:4" x14ac:dyDescent="0.15"/>
    <row r="16" spans="2:4" x14ac:dyDescent="0.15"/>
    <row r="17" spans="2:4" ht="18" x14ac:dyDescent="0.15">
      <c r="B17" s="115" t="s">
        <v>108</v>
      </c>
      <c r="C17" s="115"/>
      <c r="D17" s="115"/>
    </row>
    <row r="18" spans="2:4" ht="48" customHeight="1" x14ac:dyDescent="0.15">
      <c r="B18" s="114" t="s">
        <v>123</v>
      </c>
      <c r="C18" s="114"/>
      <c r="D18" s="114"/>
    </row>
    <row r="19" spans="2:4" ht="16" x14ac:dyDescent="0.15">
      <c r="B19" s="20"/>
      <c r="C19" s="20"/>
      <c r="D19" s="20"/>
    </row>
    <row r="20" spans="2:4" ht="66" customHeight="1" x14ac:dyDescent="0.15">
      <c r="B20" s="114" t="s">
        <v>133</v>
      </c>
      <c r="C20" s="114"/>
      <c r="D20" s="114"/>
    </row>
    <row r="21" spans="2:4" ht="16" x14ac:dyDescent="0.15">
      <c r="B21" s="20"/>
      <c r="C21" s="20"/>
      <c r="D21" s="20"/>
    </row>
    <row r="22" spans="2:4" ht="16" x14ac:dyDescent="0.15">
      <c r="B22" s="20"/>
      <c r="C22" s="20"/>
      <c r="D22" s="20"/>
    </row>
    <row r="23" spans="2:4" ht="18" x14ac:dyDescent="0.15">
      <c r="B23" s="115" t="s">
        <v>107</v>
      </c>
      <c r="C23" s="115"/>
      <c r="D23" s="115"/>
    </row>
    <row r="24" spans="2:4" ht="16" x14ac:dyDescent="0.15">
      <c r="B24" s="114" t="s">
        <v>125</v>
      </c>
      <c r="C24" s="114"/>
      <c r="D24" s="114"/>
    </row>
    <row r="25" spans="2:4" ht="16" x14ac:dyDescent="0.15">
      <c r="B25" s="114" t="s">
        <v>127</v>
      </c>
      <c r="C25" s="114"/>
      <c r="D25" s="114"/>
    </row>
    <row r="26" spans="2:4" ht="16" x14ac:dyDescent="0.15">
      <c r="B26" s="114" t="s">
        <v>111</v>
      </c>
      <c r="C26" s="114"/>
      <c r="D26" s="20">
        <v>1</v>
      </c>
    </row>
    <row r="27" spans="2:4" ht="16" x14ac:dyDescent="0.15">
      <c r="B27" s="114" t="s">
        <v>110</v>
      </c>
      <c r="C27" s="114"/>
      <c r="D27" s="20">
        <v>0</v>
      </c>
    </row>
    <row r="28" spans="2:4" ht="17" x14ac:dyDescent="0.15">
      <c r="B28" s="114" t="s">
        <v>109</v>
      </c>
      <c r="C28" s="114"/>
      <c r="D28" s="20" t="s">
        <v>28</v>
      </c>
    </row>
    <row r="29" spans="2:4" ht="16" x14ac:dyDescent="0.15">
      <c r="B29" s="20"/>
      <c r="C29" s="20"/>
      <c r="D29" s="20"/>
    </row>
    <row r="30" spans="2:4" ht="16" x14ac:dyDescent="0.15">
      <c r="B30" s="114" t="s">
        <v>124</v>
      </c>
      <c r="C30" s="114"/>
      <c r="D30" s="114"/>
    </row>
    <row r="31" spans="2:4" ht="16" x14ac:dyDescent="0.15">
      <c r="B31" s="20"/>
      <c r="C31" s="20"/>
      <c r="D31" s="20"/>
    </row>
    <row r="32" spans="2:4" ht="50" customHeight="1" x14ac:dyDescent="0.15">
      <c r="B32" s="114" t="s">
        <v>134</v>
      </c>
      <c r="C32" s="114"/>
      <c r="D32" s="114"/>
    </row>
    <row r="33" spans="2:4" ht="16" x14ac:dyDescent="0.15">
      <c r="B33" s="20"/>
      <c r="C33" s="20"/>
      <c r="D33" s="20"/>
    </row>
    <row r="34" spans="2:4" ht="16" x14ac:dyDescent="0.15">
      <c r="B34" s="20"/>
      <c r="C34" s="20"/>
      <c r="D34" s="20"/>
    </row>
    <row r="35" spans="2:4" ht="18" x14ac:dyDescent="0.15">
      <c r="B35" s="115" t="s">
        <v>112</v>
      </c>
      <c r="C35" s="115"/>
      <c r="D35" s="115"/>
    </row>
    <row r="36" spans="2:4" ht="16" x14ac:dyDescent="0.15">
      <c r="B36" s="114" t="s">
        <v>126</v>
      </c>
      <c r="C36" s="114"/>
      <c r="D36" s="114"/>
    </row>
    <row r="37" spans="2:4" ht="49" customHeight="1" x14ac:dyDescent="0.15">
      <c r="B37" s="114" t="s">
        <v>130</v>
      </c>
      <c r="C37" s="114"/>
      <c r="D37" s="114"/>
    </row>
    <row r="38" spans="2:4" ht="16" x14ac:dyDescent="0.15">
      <c r="B38" s="20"/>
      <c r="C38" s="20"/>
      <c r="D38" s="20"/>
    </row>
    <row r="39" spans="2:4" ht="48" customHeight="1" x14ac:dyDescent="0.15">
      <c r="B39" s="114" t="s">
        <v>132</v>
      </c>
      <c r="C39" s="114"/>
      <c r="D39" s="114"/>
    </row>
    <row r="40" spans="2:4" ht="16" x14ac:dyDescent="0.15">
      <c r="B40" s="20"/>
      <c r="C40" s="20"/>
      <c r="D40" s="20"/>
    </row>
    <row r="41" spans="2:4" ht="16" x14ac:dyDescent="0.15">
      <c r="B41" s="114" t="s">
        <v>131</v>
      </c>
      <c r="C41" s="114"/>
      <c r="D41" s="114"/>
    </row>
    <row r="42" spans="2:4" ht="16" x14ac:dyDescent="0.15">
      <c r="B42" s="114" t="s">
        <v>111</v>
      </c>
      <c r="C42" s="114"/>
      <c r="D42" s="20">
        <v>1</v>
      </c>
    </row>
    <row r="43" spans="2:4" ht="16" x14ac:dyDescent="0.15">
      <c r="B43" s="114" t="s">
        <v>110</v>
      </c>
      <c r="C43" s="114"/>
      <c r="D43" s="20">
        <v>0</v>
      </c>
    </row>
    <row r="44" spans="2:4" ht="16" x14ac:dyDescent="0.15">
      <c r="B44" s="20"/>
      <c r="C44" s="20"/>
      <c r="D44" s="20"/>
    </row>
    <row r="45" spans="2:4" ht="16" x14ac:dyDescent="0.15">
      <c r="B45" s="20"/>
      <c r="C45" s="20"/>
      <c r="D45" s="20"/>
    </row>
    <row r="46" spans="2:4" ht="18" x14ac:dyDescent="0.15">
      <c r="B46" s="115" t="s">
        <v>121</v>
      </c>
      <c r="C46" s="115"/>
      <c r="D46" s="115"/>
    </row>
    <row r="47" spans="2:4" ht="16" x14ac:dyDescent="0.15">
      <c r="B47" s="114" t="s">
        <v>128</v>
      </c>
      <c r="C47" s="114"/>
      <c r="D47" s="114"/>
    </row>
    <row r="48" spans="2:4" ht="16" x14ac:dyDescent="0.15">
      <c r="B48" s="20"/>
      <c r="C48" s="20"/>
      <c r="D48" s="20"/>
    </row>
    <row r="49" spans="2:4" ht="16" x14ac:dyDescent="0.15">
      <c r="B49" s="20"/>
      <c r="C49" s="20"/>
      <c r="D49" s="20"/>
    </row>
    <row r="50" spans="2:4" ht="18" x14ac:dyDescent="0.15">
      <c r="B50" s="115" t="s">
        <v>129</v>
      </c>
      <c r="C50" s="115"/>
      <c r="D50" s="115"/>
    </row>
    <row r="51" spans="2:4" ht="16" x14ac:dyDescent="0.15">
      <c r="B51" s="114" t="s">
        <v>122</v>
      </c>
      <c r="C51" s="114"/>
      <c r="D51" s="114"/>
    </row>
    <row r="53" spans="2:4" hidden="1" x14ac:dyDescent="0.15">
      <c r="B53" s="119" t="s">
        <v>105</v>
      </c>
      <c r="C53" s="119"/>
    </row>
    <row r="61" spans="2:4" ht="5" hidden="1" customHeight="1" x14ac:dyDescent="0.15"/>
    <row r="62" spans="2:4" ht="9" hidden="1" customHeight="1" x14ac:dyDescent="0.15"/>
  </sheetData>
  <sheetProtection sheet="1" objects="1" scenarios="1" selectLockedCells="1" selectUnlockedCells="1"/>
  <customSheetViews>
    <customSheetView guid="{3460AEDE-B63E-4F28-8771-DA54E21B44B1}" showGridLines="0" topLeftCell="A23">
      <selection activeCell="B23" sqref="B23:D23"/>
      <pageMargins left="0.7" right="0.7" top="0.78740157499999996" bottom="0.78740157499999996" header="0.3" footer="0.3"/>
      <pageSetup paperSize="9" scale="66" orientation="portrait" horizontalDpi="1200" verticalDpi="1200" r:id="rId1"/>
      <headerFooter>
        <oddHeader>&amp;L
&amp;"Arial,Fett"&amp;20Deutsches Netzwerk für Qualitätsentwicklung in der Pflege&amp;"Arial,Standard"&amp;10
&amp;"Arial,Fett"&amp;12Auditinstrument&amp;"Arial,Standard" zum Expertstandard "Dekubitusprophylaxe in der Pflege - 2. Aktualisierung 2017"&amp;R&amp;G</oddHeader>
        <oddFooter>&amp;C© Deutsches Netzwerk für Qualitätsentwicklung in der Pflege (DNQP) 2017</oddFooter>
      </headerFooter>
    </customSheetView>
  </customSheetViews>
  <mergeCells count="28">
    <mergeCell ref="B53:C53"/>
    <mergeCell ref="B17:D17"/>
    <mergeCell ref="B51:D51"/>
    <mergeCell ref="B18:D18"/>
    <mergeCell ref="B25:D25"/>
    <mergeCell ref="B28:C28"/>
    <mergeCell ref="B26:C26"/>
    <mergeCell ref="B27:C27"/>
    <mergeCell ref="B50:D50"/>
    <mergeCell ref="B23:D23"/>
    <mergeCell ref="B46:D46"/>
    <mergeCell ref="B20:D20"/>
    <mergeCell ref="B24:D24"/>
    <mergeCell ref="B47:D47"/>
    <mergeCell ref="B32:D32"/>
    <mergeCell ref="B42:C42"/>
    <mergeCell ref="B14:D14"/>
    <mergeCell ref="B2:D2"/>
    <mergeCell ref="B5:D5"/>
    <mergeCell ref="B4:C4"/>
    <mergeCell ref="B13:D13"/>
    <mergeCell ref="B30:D30"/>
    <mergeCell ref="B39:D39"/>
    <mergeCell ref="B41:D41"/>
    <mergeCell ref="B43:C43"/>
    <mergeCell ref="B35:D35"/>
    <mergeCell ref="B36:D36"/>
    <mergeCell ref="B37:D37"/>
  </mergeCells>
  <pageMargins left="0.7" right="0.7" top="0.78740157499999996" bottom="0.78740157499999996" header="0.3" footer="0.3"/>
  <pageSetup paperSize="9" scale="60" orientation="portrait" horizontalDpi="1200" verticalDpi="1200" r:id="rId2"/>
  <headerFooter>
    <oddHeader>&amp;L
&amp;"Arial,Fett"&amp;20Deutsches Netzwerk für Qualitätsentwicklung in der Pflege&amp;"Arial,Standard"&amp;10
&amp;"Arial,Fett"&amp;12Auditinstrument&amp;"Arial,Standard" zum Expertstandard "Kontinenzförderung in der Pflege, Aktualisierung 2024"&amp;R&amp;G</oddHeader>
    <oddFooter>&amp;C© Deutsches Netzwerk für Qualitätsentwicklung in der Pflege (DNQP) 2024</oddFoot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249977111117893"/>
    <pageSetUpPr fitToPage="1"/>
  </sheetPr>
  <dimension ref="A1:BB32"/>
  <sheetViews>
    <sheetView showGridLines="0" showRowColHeaders="0" tabSelected="1" zoomScale="150" zoomScaleNormal="100" zoomScaleSheetLayoutView="70" zoomScalePageLayoutView="70" workbookViewId="0">
      <selection activeCell="L23" sqref="L23:M23"/>
    </sheetView>
  </sheetViews>
  <sheetFormatPr baseColWidth="10" defaultColWidth="0" defaultRowHeight="13" zeroHeight="1" x14ac:dyDescent="0.15"/>
  <cols>
    <col min="1" max="1" width="3.83203125" bestFit="1" customWidth="1"/>
    <col min="2" max="2" width="6" customWidth="1"/>
    <col min="3" max="6" width="5.6640625" customWidth="1"/>
    <col min="7" max="7" width="14.33203125" customWidth="1"/>
    <col min="8" max="11" width="5.6640625" customWidth="1"/>
    <col min="12" max="13" width="5.6640625" style="113" customWidth="1"/>
    <col min="14" max="19" width="5.6640625" customWidth="1"/>
    <col min="20" max="20" width="10.5" customWidth="1"/>
    <col min="21" max="26" width="5.6640625" customWidth="1"/>
    <col min="27" max="43" width="5.6640625" hidden="1" customWidth="1"/>
    <col min="44" max="46" width="5.5" hidden="1" customWidth="1"/>
    <col min="47" max="47" width="9.6640625" hidden="1" customWidth="1"/>
    <col min="48" max="48" width="66.83203125" hidden="1" customWidth="1"/>
    <col min="49" max="49" width="4.1640625" hidden="1" customWidth="1"/>
    <col min="50" max="54" width="0" hidden="1" customWidth="1"/>
    <col min="55" max="16384" width="5" hidden="1"/>
  </cols>
  <sheetData>
    <row r="1" spans="1:26" ht="21" customHeight="1" x14ac:dyDescent="0.2">
      <c r="B1" s="4"/>
      <c r="F1" s="4"/>
      <c r="G1" s="4"/>
      <c r="H1" s="4"/>
      <c r="I1" s="4"/>
      <c r="J1" s="4"/>
      <c r="K1" s="4"/>
      <c r="L1"/>
      <c r="M1"/>
    </row>
    <row r="2" spans="1:26" ht="18" x14ac:dyDescent="0.2">
      <c r="A2" s="5"/>
      <c r="B2" s="149" t="s">
        <v>30</v>
      </c>
      <c r="C2" s="149"/>
      <c r="D2" s="149"/>
      <c r="E2" s="149"/>
      <c r="F2" s="149"/>
      <c r="G2" s="149"/>
      <c r="H2" s="149"/>
      <c r="I2" s="149"/>
      <c r="J2" s="149"/>
      <c r="K2" s="149"/>
      <c r="L2" s="149"/>
      <c r="M2" s="149"/>
      <c r="N2" s="149"/>
      <c r="O2" s="149"/>
      <c r="P2" s="149"/>
      <c r="Q2" s="149"/>
      <c r="R2" s="149"/>
      <c r="S2" s="149"/>
      <c r="T2" s="149"/>
      <c r="U2" s="149"/>
      <c r="V2" s="149"/>
      <c r="W2" s="149"/>
      <c r="X2" s="149"/>
      <c r="Y2" s="149"/>
      <c r="Z2" s="149"/>
    </row>
    <row r="3" spans="1:26" ht="8.25" customHeight="1" thickBot="1" x14ac:dyDescent="0.2">
      <c r="L3"/>
      <c r="M3"/>
    </row>
    <row r="4" spans="1:26" ht="28.5" customHeight="1" thickBot="1" x14ac:dyDescent="0.2">
      <c r="B4" s="150" t="s">
        <v>89</v>
      </c>
      <c r="C4" s="151"/>
      <c r="D4" s="151"/>
      <c r="E4" s="151"/>
      <c r="F4" s="151"/>
      <c r="G4" s="151"/>
      <c r="H4" s="151"/>
      <c r="I4" s="151"/>
      <c r="J4" s="151"/>
      <c r="K4" s="151"/>
      <c r="L4" s="151"/>
      <c r="M4" s="151"/>
      <c r="N4" s="152"/>
      <c r="O4" s="155"/>
      <c r="P4" s="156"/>
      <c r="Q4" s="156"/>
      <c r="R4" s="156"/>
      <c r="S4" s="156"/>
      <c r="T4" s="156"/>
      <c r="U4" s="156"/>
      <c r="V4" s="156"/>
      <c r="W4" s="156"/>
      <c r="X4" s="156"/>
      <c r="Y4" s="156"/>
      <c r="Z4" s="156"/>
    </row>
    <row r="5" spans="1:26" ht="28.5" customHeight="1" thickBot="1" x14ac:dyDescent="0.2">
      <c r="B5" s="150" t="s">
        <v>10</v>
      </c>
      <c r="C5" s="151"/>
      <c r="D5" s="151"/>
      <c r="E5" s="151"/>
      <c r="F5" s="151"/>
      <c r="G5" s="152"/>
      <c r="H5" s="153"/>
      <c r="I5" s="154"/>
      <c r="J5" s="154"/>
      <c r="K5" s="154"/>
      <c r="L5" s="154"/>
      <c r="M5" s="154"/>
      <c r="N5" s="154"/>
      <c r="O5" s="154"/>
      <c r="P5" s="154"/>
      <c r="Q5" s="154"/>
      <c r="R5" s="154"/>
      <c r="S5" s="154"/>
      <c r="T5" s="154"/>
      <c r="U5" s="154"/>
      <c r="V5" s="154"/>
      <c r="W5" s="154"/>
      <c r="X5" s="154"/>
      <c r="Y5" s="154"/>
      <c r="Z5" s="154"/>
    </row>
    <row r="6" spans="1:26" ht="28.5" customHeight="1" thickBot="1" x14ac:dyDescent="0.2">
      <c r="B6" s="141" t="s">
        <v>4</v>
      </c>
      <c r="C6" s="141"/>
      <c r="D6" s="141"/>
      <c r="E6" s="141"/>
      <c r="F6" s="141"/>
      <c r="G6" s="141"/>
      <c r="H6" s="142"/>
      <c r="I6" s="143"/>
      <c r="J6" s="143"/>
      <c r="K6" s="143"/>
      <c r="L6" s="143"/>
      <c r="M6" s="143"/>
      <c r="N6" s="143"/>
      <c r="O6" s="144" t="s">
        <v>11</v>
      </c>
      <c r="P6" s="144"/>
      <c r="Q6" s="144"/>
      <c r="R6" s="144"/>
      <c r="S6" s="144"/>
      <c r="T6" s="144"/>
      <c r="U6" s="145"/>
      <c r="V6" s="133"/>
      <c r="W6" s="133"/>
      <c r="X6" s="133"/>
      <c r="Y6" s="133"/>
      <c r="Z6" s="134"/>
    </row>
    <row r="7" spans="1:26" ht="28.5" customHeight="1" thickBot="1" x14ac:dyDescent="0.2">
      <c r="B7" s="146" t="s">
        <v>37</v>
      </c>
      <c r="C7" s="146"/>
      <c r="D7" s="146"/>
      <c r="E7" s="146"/>
      <c r="F7" s="146"/>
      <c r="G7" s="146"/>
      <c r="H7" s="146"/>
      <c r="I7" s="146"/>
      <c r="J7" s="146"/>
      <c r="K7" s="146"/>
      <c r="L7" s="146"/>
      <c r="M7" s="146"/>
      <c r="N7" s="146"/>
      <c r="O7" s="147"/>
      <c r="P7" s="147"/>
      <c r="Q7" s="147"/>
      <c r="R7" s="147"/>
      <c r="S7" s="147"/>
      <c r="T7" s="147"/>
      <c r="U7" s="147"/>
      <c r="V7" s="147"/>
      <c r="W7" s="147"/>
      <c r="X7" s="147"/>
      <c r="Y7" s="147"/>
      <c r="Z7" s="148"/>
    </row>
    <row r="8" spans="1:26" ht="28.5" customHeight="1" thickBot="1" x14ac:dyDescent="0.2">
      <c r="B8" s="132" t="s">
        <v>44</v>
      </c>
      <c r="C8" s="132"/>
      <c r="D8" s="132"/>
      <c r="E8" s="132"/>
      <c r="F8" s="132"/>
      <c r="G8" s="132"/>
      <c r="H8" s="132"/>
      <c r="I8" s="132"/>
      <c r="J8" s="132"/>
      <c r="K8" s="132"/>
      <c r="L8" s="132"/>
      <c r="M8" s="132"/>
      <c r="N8" s="132"/>
      <c r="O8" s="133">
        <v>0</v>
      </c>
      <c r="P8" s="133"/>
      <c r="Q8" s="133"/>
      <c r="R8" s="133"/>
      <c r="S8" s="133"/>
      <c r="T8" s="133"/>
      <c r="U8" s="133"/>
      <c r="V8" s="133"/>
      <c r="W8" s="133"/>
      <c r="X8" s="133"/>
      <c r="Y8" s="133"/>
      <c r="Z8" s="134"/>
    </row>
    <row r="9" spans="1:26" ht="28.5" customHeight="1" thickBot="1" x14ac:dyDescent="0.2">
      <c r="B9" s="173" t="s">
        <v>14</v>
      </c>
      <c r="C9" s="174"/>
      <c r="D9" s="135" t="s">
        <v>90</v>
      </c>
      <c r="E9" s="136"/>
      <c r="F9" s="136"/>
      <c r="G9" s="136"/>
      <c r="H9" s="136"/>
      <c r="I9" s="136"/>
      <c r="J9" s="136"/>
      <c r="K9" s="136"/>
      <c r="L9" s="136"/>
      <c r="M9" s="136"/>
      <c r="N9" s="137"/>
      <c r="O9" s="133">
        <v>0</v>
      </c>
      <c r="P9" s="133"/>
      <c r="Q9" s="133"/>
      <c r="R9" s="133"/>
      <c r="S9" s="133"/>
      <c r="T9" s="133"/>
      <c r="U9" s="133"/>
      <c r="V9" s="133"/>
      <c r="W9" s="133"/>
      <c r="X9" s="133"/>
      <c r="Y9" s="133"/>
      <c r="Z9" s="134"/>
    </row>
    <row r="10" spans="1:26" ht="28.5" customHeight="1" thickBot="1" x14ac:dyDescent="0.2">
      <c r="B10" s="175"/>
      <c r="C10" s="176"/>
      <c r="D10" s="138" t="s">
        <v>91</v>
      </c>
      <c r="E10" s="139"/>
      <c r="F10" s="139"/>
      <c r="G10" s="139"/>
      <c r="H10" s="139"/>
      <c r="I10" s="139"/>
      <c r="J10" s="139"/>
      <c r="K10" s="139"/>
      <c r="L10" s="139"/>
      <c r="M10" s="139"/>
      <c r="N10" s="140"/>
      <c r="O10" s="133">
        <v>0</v>
      </c>
      <c r="P10" s="133"/>
      <c r="Q10" s="133"/>
      <c r="R10" s="133"/>
      <c r="S10" s="133"/>
      <c r="T10" s="133"/>
      <c r="U10" s="133"/>
      <c r="V10" s="133"/>
      <c r="W10" s="133"/>
      <c r="X10" s="133"/>
      <c r="Y10" s="133"/>
      <c r="Z10" s="134"/>
    </row>
    <row r="11" spans="1:26" ht="28.5" customHeight="1" thickBot="1" x14ac:dyDescent="0.2">
      <c r="B11" s="175"/>
      <c r="C11" s="176"/>
      <c r="D11" s="138" t="s">
        <v>92</v>
      </c>
      <c r="E11" s="139"/>
      <c r="F11" s="139"/>
      <c r="G11" s="139"/>
      <c r="H11" s="139"/>
      <c r="I11" s="139"/>
      <c r="J11" s="139"/>
      <c r="K11" s="139"/>
      <c r="L11" s="139"/>
      <c r="M11" s="139"/>
      <c r="N11" s="140"/>
      <c r="O11" s="133">
        <v>0</v>
      </c>
      <c r="P11" s="133"/>
      <c r="Q11" s="133"/>
      <c r="R11" s="133"/>
      <c r="S11" s="133"/>
      <c r="T11" s="133"/>
      <c r="U11" s="133"/>
      <c r="V11" s="133"/>
      <c r="W11" s="133"/>
      <c r="X11" s="133"/>
      <c r="Y11" s="133"/>
      <c r="Z11" s="134"/>
    </row>
    <row r="12" spans="1:26" ht="9" customHeight="1" x14ac:dyDescent="0.15">
      <c r="B12" s="16"/>
      <c r="C12" s="16"/>
      <c r="D12" s="17"/>
      <c r="E12" s="17"/>
      <c r="F12" s="17"/>
      <c r="G12" s="17"/>
      <c r="H12" s="17"/>
      <c r="I12" s="17"/>
      <c r="J12" s="17"/>
      <c r="K12" s="17"/>
      <c r="L12" s="17"/>
      <c r="M12" s="17"/>
      <c r="N12" s="17"/>
      <c r="O12" s="25"/>
      <c r="P12" s="25"/>
      <c r="Q12" s="25"/>
      <c r="R12" s="25"/>
      <c r="S12" s="25"/>
      <c r="T12" s="25"/>
      <c r="U12" s="25"/>
      <c r="V12" s="25"/>
      <c r="W12" s="25"/>
      <c r="X12" s="25"/>
      <c r="Y12" s="25"/>
      <c r="Z12" s="25"/>
    </row>
    <row r="13" spans="1:26" x14ac:dyDescent="0.15">
      <c r="L13"/>
      <c r="M13"/>
    </row>
    <row r="14" spans="1:26" x14ac:dyDescent="0.15">
      <c r="L14"/>
      <c r="M14"/>
      <c r="Q14" s="26"/>
    </row>
    <row r="15" spans="1:26" x14ac:dyDescent="0.15">
      <c r="L15"/>
      <c r="M15"/>
    </row>
    <row r="16" spans="1:26" ht="18" x14ac:dyDescent="0.2">
      <c r="B16" s="149" t="s">
        <v>35</v>
      </c>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row>
    <row r="17" spans="1:54" ht="6" customHeight="1" x14ac:dyDescent="0.15">
      <c r="L17"/>
      <c r="M17"/>
    </row>
    <row r="18" spans="1:54" ht="18.75" customHeight="1" x14ac:dyDescent="0.15">
      <c r="A18" s="22"/>
      <c r="B18" s="114" t="s">
        <v>34</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row>
    <row r="19" spans="1:54" ht="17.25" customHeight="1" x14ac:dyDescent="0.15">
      <c r="A19" s="22"/>
      <c r="B19" s="114" t="s">
        <v>120</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row>
    <row r="20" spans="1:54" ht="17" thickBot="1" x14ac:dyDescent="0.2">
      <c r="B20" s="21"/>
      <c r="C20" s="21"/>
      <c r="D20" s="21"/>
      <c r="E20" s="21"/>
      <c r="F20" s="21"/>
      <c r="G20" s="21"/>
      <c r="H20" s="21"/>
      <c r="I20" s="21"/>
      <c r="J20" s="21"/>
      <c r="K20" s="21"/>
      <c r="L20" s="111"/>
      <c r="M20" s="111"/>
      <c r="N20" s="111"/>
      <c r="O20" s="111"/>
      <c r="P20" s="21"/>
      <c r="Q20" s="21"/>
      <c r="R20" s="21"/>
      <c r="S20" s="21"/>
      <c r="T20" s="21"/>
      <c r="U20" s="21"/>
      <c r="V20" s="21"/>
      <c r="W20" s="21"/>
      <c r="X20" s="21"/>
      <c r="Y20" s="21"/>
      <c r="Z20" s="21"/>
    </row>
    <row r="21" spans="1:54" s="158" customFormat="1" ht="16.5" customHeight="1" thickBot="1" x14ac:dyDescent="0.2">
      <c r="A21"/>
      <c r="B21" s="158" t="s">
        <v>31</v>
      </c>
      <c r="C21" s="177"/>
      <c r="D21" s="177"/>
      <c r="E21" s="177"/>
      <c r="F21" s="177"/>
      <c r="G21" s="177"/>
      <c r="H21" s="177"/>
      <c r="I21" s="177"/>
      <c r="J21" s="178"/>
      <c r="K21" s="159"/>
      <c r="L21" s="127" t="s">
        <v>32</v>
      </c>
      <c r="M21" s="128"/>
      <c r="N21" s="128"/>
      <c r="O21" s="129"/>
      <c r="P21" s="157" t="s">
        <v>33</v>
      </c>
      <c r="Q21" s="157"/>
      <c r="R21" s="157"/>
      <c r="S21" s="157"/>
      <c r="T21" s="157"/>
      <c r="U21" s="157"/>
      <c r="V21" s="157"/>
      <c r="W21" s="157"/>
      <c r="X21" s="157"/>
      <c r="Y21" s="157"/>
      <c r="Z21" s="157"/>
      <c r="AA21" s="157"/>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7"/>
      <c r="AZ21" s="157"/>
      <c r="BA21" s="157"/>
      <c r="BB21" s="157"/>
    </row>
    <row r="22" spans="1:54" s="158" customFormat="1" ht="16.5" customHeight="1" thickBot="1" x14ac:dyDescent="0.2">
      <c r="A22"/>
      <c r="B22" s="130"/>
      <c r="C22" s="179"/>
      <c r="D22" s="179"/>
      <c r="E22" s="179"/>
      <c r="F22" s="179"/>
      <c r="G22" s="179"/>
      <c r="H22" s="179"/>
      <c r="I22" s="179"/>
      <c r="J22" s="131"/>
      <c r="K22" s="160"/>
      <c r="L22" s="130" t="s">
        <v>0</v>
      </c>
      <c r="M22" s="131"/>
      <c r="N22" s="130" t="s">
        <v>1</v>
      </c>
      <c r="O22" s="131"/>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7"/>
      <c r="AY22" s="157"/>
      <c r="AZ22" s="157"/>
      <c r="BA22" s="157"/>
      <c r="BB22" s="157"/>
    </row>
    <row r="23" spans="1:54" s="5" customFormat="1" ht="28" customHeight="1" thickBot="1" x14ac:dyDescent="0.2">
      <c r="A23"/>
      <c r="B23" s="161" t="s">
        <v>93</v>
      </c>
      <c r="C23" s="162"/>
      <c r="D23" s="162"/>
      <c r="E23" s="162"/>
      <c r="F23" s="162"/>
      <c r="G23" s="162"/>
      <c r="H23" s="162"/>
      <c r="I23" s="162"/>
      <c r="J23" s="163"/>
      <c r="K23" s="109" t="s">
        <v>135</v>
      </c>
      <c r="L23" s="126"/>
      <c r="M23" s="126"/>
      <c r="N23" s="126"/>
      <c r="O23" s="126"/>
      <c r="P23" s="120" t="s">
        <v>137</v>
      </c>
      <c r="Q23" s="121"/>
      <c r="R23" s="121"/>
      <c r="S23" s="121"/>
      <c r="T23" s="121"/>
      <c r="U23" s="121"/>
      <c r="V23" s="121"/>
      <c r="W23" s="121"/>
      <c r="X23" s="121"/>
      <c r="Y23" s="121"/>
      <c r="Z23" s="122"/>
    </row>
    <row r="24" spans="1:54" s="5" customFormat="1" ht="28" customHeight="1" thickBot="1" x14ac:dyDescent="0.2">
      <c r="A24"/>
      <c r="B24" s="164"/>
      <c r="C24" s="165"/>
      <c r="D24" s="165"/>
      <c r="E24" s="165"/>
      <c r="F24" s="165"/>
      <c r="G24" s="165"/>
      <c r="H24" s="165"/>
      <c r="I24" s="165"/>
      <c r="J24" s="166"/>
      <c r="K24" s="109" t="s">
        <v>136</v>
      </c>
      <c r="L24" s="126"/>
      <c r="M24" s="126"/>
      <c r="N24" s="126"/>
      <c r="O24" s="126"/>
      <c r="P24" s="123" t="s">
        <v>138</v>
      </c>
      <c r="Q24" s="124"/>
      <c r="R24" s="124"/>
      <c r="S24" s="124"/>
      <c r="T24" s="124"/>
      <c r="U24" s="124"/>
      <c r="V24" s="124"/>
      <c r="W24" s="124"/>
      <c r="X24" s="124"/>
      <c r="Y24" s="124"/>
      <c r="Z24" s="125"/>
    </row>
    <row r="25" spans="1:54" s="5" customFormat="1" ht="28" customHeight="1" thickBot="1" x14ac:dyDescent="0.2">
      <c r="A25"/>
      <c r="B25" s="161" t="s">
        <v>94</v>
      </c>
      <c r="C25" s="162"/>
      <c r="D25" s="162"/>
      <c r="E25" s="162"/>
      <c r="F25" s="162"/>
      <c r="G25" s="162"/>
      <c r="H25" s="162"/>
      <c r="I25" s="162"/>
      <c r="J25" s="163"/>
      <c r="K25" s="109" t="s">
        <v>135</v>
      </c>
      <c r="L25" s="126"/>
      <c r="M25" s="126"/>
      <c r="N25" s="126"/>
      <c r="O25" s="126"/>
      <c r="P25" s="120" t="s">
        <v>137</v>
      </c>
      <c r="Q25" s="121"/>
      <c r="R25" s="121"/>
      <c r="S25" s="121"/>
      <c r="T25" s="121"/>
      <c r="U25" s="121"/>
      <c r="V25" s="121"/>
      <c r="W25" s="121"/>
      <c r="X25" s="121"/>
      <c r="Y25" s="121"/>
      <c r="Z25" s="122"/>
    </row>
    <row r="26" spans="1:54" s="5" customFormat="1" ht="28" customHeight="1" thickBot="1" x14ac:dyDescent="0.2">
      <c r="A26"/>
      <c r="B26" s="164"/>
      <c r="C26" s="165"/>
      <c r="D26" s="165"/>
      <c r="E26" s="165"/>
      <c r="F26" s="165"/>
      <c r="G26" s="165"/>
      <c r="H26" s="165"/>
      <c r="I26" s="165"/>
      <c r="J26" s="166"/>
      <c r="K26" s="109" t="s">
        <v>136</v>
      </c>
      <c r="L26" s="126"/>
      <c r="M26" s="126"/>
      <c r="N26" s="126"/>
      <c r="O26" s="126"/>
      <c r="P26" s="123" t="s">
        <v>138</v>
      </c>
      <c r="Q26" s="124"/>
      <c r="R26" s="124"/>
      <c r="S26" s="124"/>
      <c r="T26" s="124"/>
      <c r="U26" s="124"/>
      <c r="V26" s="124"/>
      <c r="W26" s="124"/>
      <c r="X26" s="124"/>
      <c r="Y26" s="124"/>
      <c r="Z26" s="125"/>
    </row>
    <row r="27" spans="1:54" s="5" customFormat="1" ht="28" customHeight="1" thickBot="1" x14ac:dyDescent="0.2">
      <c r="A27"/>
      <c r="B27" s="161" t="s">
        <v>100</v>
      </c>
      <c r="C27" s="162"/>
      <c r="D27" s="162"/>
      <c r="E27" s="162"/>
      <c r="F27" s="162"/>
      <c r="G27" s="162"/>
      <c r="H27" s="162"/>
      <c r="I27" s="162"/>
      <c r="J27" s="163"/>
      <c r="K27" s="109" t="s">
        <v>135</v>
      </c>
      <c r="L27" s="126"/>
      <c r="M27" s="126"/>
      <c r="N27" s="126"/>
      <c r="O27" s="126"/>
      <c r="P27" s="120" t="s">
        <v>137</v>
      </c>
      <c r="Q27" s="121"/>
      <c r="R27" s="121"/>
      <c r="S27" s="121"/>
      <c r="T27" s="121"/>
      <c r="U27" s="121"/>
      <c r="V27" s="121"/>
      <c r="W27" s="121"/>
      <c r="X27" s="121"/>
      <c r="Y27" s="121"/>
      <c r="Z27" s="122"/>
    </row>
    <row r="28" spans="1:54" s="5" customFormat="1" ht="28" customHeight="1" thickBot="1" x14ac:dyDescent="0.2">
      <c r="A28"/>
      <c r="B28" s="164"/>
      <c r="C28" s="165"/>
      <c r="D28" s="165"/>
      <c r="E28" s="165"/>
      <c r="F28" s="165"/>
      <c r="G28" s="165"/>
      <c r="H28" s="165"/>
      <c r="I28" s="165"/>
      <c r="J28" s="166"/>
      <c r="K28" s="109" t="s">
        <v>136</v>
      </c>
      <c r="L28" s="126"/>
      <c r="M28" s="126"/>
      <c r="N28" s="126"/>
      <c r="O28" s="126"/>
      <c r="P28" s="123" t="s">
        <v>138</v>
      </c>
      <c r="Q28" s="124"/>
      <c r="R28" s="124"/>
      <c r="S28" s="124"/>
      <c r="T28" s="124"/>
      <c r="U28" s="124"/>
      <c r="V28" s="124"/>
      <c r="W28" s="124"/>
      <c r="X28" s="124"/>
      <c r="Y28" s="124"/>
      <c r="Z28" s="125"/>
    </row>
    <row r="29" spans="1:54" s="110" customFormat="1" ht="28" customHeight="1" thickBot="1" x14ac:dyDescent="0.2">
      <c r="A29"/>
      <c r="B29" s="161" t="s">
        <v>101</v>
      </c>
      <c r="C29" s="162"/>
      <c r="D29" s="162"/>
      <c r="E29" s="162"/>
      <c r="F29" s="162"/>
      <c r="G29" s="162"/>
      <c r="H29" s="162"/>
      <c r="I29" s="162"/>
      <c r="J29" s="163"/>
      <c r="K29" s="109" t="s">
        <v>135</v>
      </c>
      <c r="L29" s="126"/>
      <c r="M29" s="126"/>
      <c r="N29" s="126"/>
      <c r="O29" s="126"/>
      <c r="P29" s="120" t="s">
        <v>137</v>
      </c>
      <c r="Q29" s="121"/>
      <c r="R29" s="121"/>
      <c r="S29" s="121"/>
      <c r="T29" s="121"/>
      <c r="U29" s="121"/>
      <c r="V29" s="121"/>
      <c r="W29" s="121"/>
      <c r="X29" s="121"/>
      <c r="Y29" s="121"/>
      <c r="Z29" s="122"/>
      <c r="AA29" s="112"/>
      <c r="AB29" s="112"/>
      <c r="AC29" s="112"/>
      <c r="AD29" s="112"/>
      <c r="AE29" s="112"/>
      <c r="AF29" s="112"/>
      <c r="AG29" s="112"/>
      <c r="AH29" s="112"/>
      <c r="AI29" s="112"/>
      <c r="AJ29" s="112"/>
      <c r="AK29" s="112"/>
      <c r="AL29" s="112"/>
      <c r="AM29" s="112"/>
      <c r="AN29" s="112"/>
      <c r="AO29" s="112"/>
      <c r="AP29" s="112"/>
      <c r="AQ29" s="112"/>
      <c r="AR29" s="112"/>
      <c r="AS29" s="112"/>
      <c r="AT29" s="112"/>
      <c r="AU29" s="112"/>
      <c r="AV29" s="112"/>
      <c r="AW29" s="112"/>
      <c r="AX29" s="112"/>
      <c r="AY29" s="112"/>
      <c r="AZ29" s="112"/>
      <c r="BA29" s="112"/>
      <c r="BB29" s="112"/>
    </row>
    <row r="30" spans="1:54" s="110" customFormat="1" ht="28" customHeight="1" thickBot="1" x14ac:dyDescent="0.2">
      <c r="A30"/>
      <c r="B30" s="164"/>
      <c r="C30" s="165"/>
      <c r="D30" s="165"/>
      <c r="E30" s="165"/>
      <c r="F30" s="165"/>
      <c r="G30" s="165"/>
      <c r="H30" s="165"/>
      <c r="I30" s="165"/>
      <c r="J30" s="166"/>
      <c r="K30" s="109" t="s">
        <v>136</v>
      </c>
      <c r="L30" s="126"/>
      <c r="M30" s="126"/>
      <c r="N30" s="126"/>
      <c r="O30" s="126"/>
      <c r="P30" s="123" t="s">
        <v>138</v>
      </c>
      <c r="Q30" s="124"/>
      <c r="R30" s="124"/>
      <c r="S30" s="124"/>
      <c r="T30" s="124"/>
      <c r="U30" s="124"/>
      <c r="V30" s="124"/>
      <c r="W30" s="124"/>
      <c r="X30" s="124"/>
      <c r="Y30" s="124"/>
      <c r="Z30" s="125"/>
      <c r="AA30" s="112"/>
      <c r="AB30" s="112"/>
      <c r="AC30" s="112"/>
      <c r="AD30" s="112"/>
      <c r="AE30" s="112"/>
      <c r="AF30" s="112"/>
      <c r="AG30" s="112"/>
      <c r="AH30" s="112"/>
      <c r="AI30" s="112"/>
      <c r="AJ30" s="112"/>
      <c r="AK30" s="112"/>
      <c r="AL30" s="112"/>
      <c r="AM30" s="112"/>
      <c r="AN30" s="112"/>
      <c r="AO30" s="112"/>
      <c r="AP30" s="112"/>
      <c r="AQ30" s="112"/>
      <c r="AR30" s="112"/>
      <c r="AS30" s="112"/>
      <c r="AT30" s="112"/>
      <c r="AU30" s="112"/>
      <c r="AV30" s="112"/>
      <c r="AW30" s="112"/>
      <c r="AX30" s="112"/>
      <c r="AY30" s="112"/>
      <c r="AZ30" s="112"/>
      <c r="BA30" s="112"/>
      <c r="BB30" s="112"/>
    </row>
    <row r="31" spans="1:54" s="5" customFormat="1" ht="28" customHeight="1" thickBot="1" x14ac:dyDescent="0.2">
      <c r="A31"/>
      <c r="B31" s="167" t="s">
        <v>95</v>
      </c>
      <c r="C31" s="168"/>
      <c r="D31" s="168"/>
      <c r="E31" s="168"/>
      <c r="F31" s="168"/>
      <c r="G31" s="168"/>
      <c r="H31" s="168"/>
      <c r="I31" s="168"/>
      <c r="J31" s="169"/>
      <c r="K31" s="109" t="s">
        <v>135</v>
      </c>
      <c r="L31" s="126"/>
      <c r="M31" s="126"/>
      <c r="N31" s="126"/>
      <c r="O31" s="126"/>
      <c r="P31" s="120" t="s">
        <v>137</v>
      </c>
      <c r="Q31" s="121"/>
      <c r="R31" s="121"/>
      <c r="S31" s="121"/>
      <c r="T31" s="121"/>
      <c r="U31" s="121"/>
      <c r="V31" s="121"/>
      <c r="W31" s="121"/>
      <c r="X31" s="121"/>
      <c r="Y31" s="121"/>
      <c r="Z31" s="122"/>
    </row>
    <row r="32" spans="1:54" s="5" customFormat="1" ht="28" customHeight="1" thickBot="1" x14ac:dyDescent="0.2">
      <c r="A32"/>
      <c r="B32" s="170"/>
      <c r="C32" s="171"/>
      <c r="D32" s="171"/>
      <c r="E32" s="171"/>
      <c r="F32" s="171"/>
      <c r="G32" s="171"/>
      <c r="H32" s="171"/>
      <c r="I32" s="171"/>
      <c r="J32" s="172"/>
      <c r="K32" s="109" t="s">
        <v>136</v>
      </c>
      <c r="L32" s="126"/>
      <c r="M32" s="126"/>
      <c r="N32" s="126"/>
      <c r="O32" s="126"/>
      <c r="P32" s="123" t="s">
        <v>138</v>
      </c>
      <c r="Q32" s="124"/>
      <c r="R32" s="124"/>
      <c r="S32" s="124"/>
      <c r="T32" s="124"/>
      <c r="U32" s="124"/>
      <c r="V32" s="124"/>
      <c r="W32" s="124"/>
      <c r="X32" s="124"/>
      <c r="Y32" s="124"/>
      <c r="Z32" s="125"/>
    </row>
  </sheetData>
  <sheetProtection sheet="1" objects="1" scenarios="1" selectLockedCells="1"/>
  <customSheetViews>
    <customSheetView guid="{3460AEDE-B63E-4F28-8771-DA54E21B44B1}" showGridLines="0" fitToPage="1">
      <selection activeCell="O4" sqref="O4:Z4"/>
      <colBreaks count="1" manualBreakCount="1">
        <brk id="26" max="1048575" man="1"/>
      </colBreaks>
      <pageMargins left="0.43307086614173229" right="0.28160919540229884" top="1.2204724409448819" bottom="1.1417322834645669" header="0.31496062992125984" footer="0.31496062992125984"/>
      <pageSetup paperSize="9" scale="60" pageOrder="overThenDown" orientation="portrait" r:id="rId1"/>
      <headerFooter alignWithMargins="0">
        <oddHeader>&amp;L&amp;"Arial,Fett"&amp;20
Deutsches Netzwerk für Qualitätsentwicklung in der Pflege&amp;"Arial,Standard"
&amp;"Arial,Fett"&amp;12Auditinstrument&amp;"Arial,Standard" zum Expertstandard "Dekubitusprophylaxe in der Pflege - 2. Aktualisierung 2017"&amp;R&amp;G</oddHeader>
        <oddFooter>&amp;C© Deutsches Netzwerk für Qualitätsentwicklung in der Pflege (DNQP) 2017</oddFooter>
      </headerFooter>
    </customSheetView>
  </customSheetViews>
  <mergeCells count="64">
    <mergeCell ref="P21:XFD22"/>
    <mergeCell ref="K21:K22"/>
    <mergeCell ref="B29:J30"/>
    <mergeCell ref="B31:J32"/>
    <mergeCell ref="B9:C11"/>
    <mergeCell ref="B21:J22"/>
    <mergeCell ref="B23:J24"/>
    <mergeCell ref="B18:Z18"/>
    <mergeCell ref="B16:Z16"/>
    <mergeCell ref="B19:Z19"/>
    <mergeCell ref="D11:N11"/>
    <mergeCell ref="O11:Z11"/>
    <mergeCell ref="B25:J26"/>
    <mergeCell ref="B27:J28"/>
    <mergeCell ref="N25:O25"/>
    <mergeCell ref="N26:O26"/>
    <mergeCell ref="B2:Z2"/>
    <mergeCell ref="B5:G5"/>
    <mergeCell ref="H5:Z5"/>
    <mergeCell ref="B4:N4"/>
    <mergeCell ref="O4:Z4"/>
    <mergeCell ref="B6:G6"/>
    <mergeCell ref="H6:N6"/>
    <mergeCell ref="O6:T6"/>
    <mergeCell ref="U6:Z6"/>
    <mergeCell ref="B7:N7"/>
    <mergeCell ref="O7:Z7"/>
    <mergeCell ref="B8:N8"/>
    <mergeCell ref="O8:Z8"/>
    <mergeCell ref="D9:N9"/>
    <mergeCell ref="O9:Z9"/>
    <mergeCell ref="D10:N10"/>
    <mergeCell ref="O10:Z10"/>
    <mergeCell ref="L25:M25"/>
    <mergeCell ref="L26:M26"/>
    <mergeCell ref="L27:M27"/>
    <mergeCell ref="L28:M28"/>
    <mergeCell ref="N28:O28"/>
    <mergeCell ref="N29:O29"/>
    <mergeCell ref="N30:O30"/>
    <mergeCell ref="N31:O31"/>
    <mergeCell ref="N32:O32"/>
    <mergeCell ref="L21:O21"/>
    <mergeCell ref="N22:O22"/>
    <mergeCell ref="N23:O23"/>
    <mergeCell ref="N24:O24"/>
    <mergeCell ref="N27:O27"/>
    <mergeCell ref="L22:M22"/>
    <mergeCell ref="L23:M23"/>
    <mergeCell ref="L29:M29"/>
    <mergeCell ref="L30:M30"/>
    <mergeCell ref="L31:M31"/>
    <mergeCell ref="L32:M32"/>
    <mergeCell ref="L24:M24"/>
    <mergeCell ref="P29:Z29"/>
    <mergeCell ref="P30:Z30"/>
    <mergeCell ref="P31:Z31"/>
    <mergeCell ref="P32:Z32"/>
    <mergeCell ref="P23:Z23"/>
    <mergeCell ref="P24:Z24"/>
    <mergeCell ref="P25:Z25"/>
    <mergeCell ref="P26:Z26"/>
    <mergeCell ref="P27:Z27"/>
    <mergeCell ref="P28:Z28"/>
  </mergeCells>
  <pageMargins left="0.43307086614173229" right="0.28160919540229884" top="1.2204724409448819" bottom="1.1417322834645669" header="0.31496062992125984" footer="0.31496062992125984"/>
  <pageSetup paperSize="9" scale="61" pageOrder="overThenDown" orientation="portrait" r:id="rId2"/>
  <headerFooter alignWithMargins="0">
    <oddHeader>&amp;L&amp;"Arial,Fett"&amp;20
Deutsches Netzwerk für Qualitätsentwicklung in der Pflege&amp;"Arial,Standard"
&amp;"Arial,Fett"&amp;12Auditinstrument&amp;"Arial,Standard" zum Expertstandard "Schmerzmanagement in der Pflege, Aktualisierung 2020"&amp;R&amp;G</oddHeader>
    <oddFooter>&amp;C© Deutsches Netzwerk für Qualitätsentwicklung in der Pflege (DNQP) 2017</oddFooter>
  </headerFooter>
  <colBreaks count="1" manualBreakCount="1">
    <brk id="26" max="1048575" man="1"/>
  </colBreak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BB106"/>
  <sheetViews>
    <sheetView showGridLines="0" showRowColHeaders="0" topLeftCell="A12" zoomScale="150" zoomScaleNormal="150" zoomScaleSheetLayoutView="70" zoomScalePageLayoutView="70" workbookViewId="0">
      <selection activeCell="C16" sqref="C16"/>
    </sheetView>
  </sheetViews>
  <sheetFormatPr baseColWidth="10" defaultColWidth="0" defaultRowHeight="13" zeroHeight="1" x14ac:dyDescent="0.15"/>
  <cols>
    <col min="1" max="1" width="3.83203125" bestFit="1" customWidth="1"/>
    <col min="2" max="2" width="6.83203125" customWidth="1"/>
    <col min="3" max="43" width="5.6640625" customWidth="1"/>
    <col min="44" max="46" width="5.5" customWidth="1"/>
    <col min="47" max="47" width="9.6640625" customWidth="1"/>
    <col min="48" max="48" width="66.83203125" customWidth="1"/>
    <col min="49" max="49" width="4.1640625" hidden="1" customWidth="1"/>
    <col min="50" max="54" width="0" hidden="1" customWidth="1"/>
    <col min="55" max="16384" width="5" hidden="1"/>
  </cols>
  <sheetData>
    <row r="1" spans="1:48" ht="21" customHeight="1" thickBot="1" x14ac:dyDescent="0.25">
      <c r="B1" s="4"/>
      <c r="F1" s="4"/>
      <c r="G1" s="4"/>
      <c r="H1" s="4"/>
      <c r="I1" s="4"/>
      <c r="J1" s="4"/>
      <c r="K1" s="4"/>
    </row>
    <row r="2" spans="1:48" ht="28.5" customHeight="1" thickBot="1" x14ac:dyDescent="0.2">
      <c r="B2" s="150" t="s">
        <v>36</v>
      </c>
      <c r="C2" s="151"/>
      <c r="D2" s="151"/>
      <c r="E2" s="151"/>
      <c r="F2" s="151"/>
      <c r="G2" s="151"/>
      <c r="H2" s="151"/>
      <c r="I2" s="23"/>
      <c r="J2" s="23"/>
      <c r="K2" s="23"/>
      <c r="L2" s="23"/>
      <c r="M2" s="23"/>
      <c r="N2" s="24"/>
      <c r="AF2" s="11"/>
    </row>
    <row r="3" spans="1:48" ht="7.5" customHeight="1" x14ac:dyDescent="0.2">
      <c r="B3" s="4"/>
      <c r="C3" s="4"/>
      <c r="D3" s="4"/>
      <c r="E3" s="4"/>
      <c r="G3" s="4"/>
      <c r="H3" s="4"/>
      <c r="I3" s="4"/>
      <c r="J3" s="4"/>
      <c r="K3" s="4"/>
    </row>
    <row r="4" spans="1:48" ht="18" customHeight="1" x14ac:dyDescent="0.2">
      <c r="A4" s="5"/>
      <c r="B4" s="149" t="s">
        <v>56</v>
      </c>
      <c r="C4" s="149"/>
      <c r="D4" s="149"/>
      <c r="E4" s="149"/>
      <c r="F4" s="149"/>
      <c r="G4" s="149"/>
      <c r="H4" s="149"/>
      <c r="I4" s="149"/>
      <c r="J4" s="149"/>
      <c r="K4" s="149"/>
      <c r="L4" s="149"/>
      <c r="M4" s="149"/>
      <c r="N4" s="149"/>
      <c r="O4" s="149"/>
      <c r="P4" s="149"/>
      <c r="Q4" s="149"/>
      <c r="R4" s="149"/>
      <c r="S4" s="149"/>
      <c r="T4" s="149"/>
      <c r="U4" s="149"/>
      <c r="V4" s="19"/>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row>
    <row r="5" spans="1:48" ht="7.5" customHeight="1" thickBot="1" x14ac:dyDescent="0.2">
      <c r="B5" s="16"/>
      <c r="C5" s="16"/>
      <c r="D5" s="17"/>
      <c r="E5" s="17"/>
      <c r="F5" s="17"/>
      <c r="G5" s="17"/>
      <c r="H5" s="17"/>
      <c r="I5" s="17"/>
      <c r="J5" s="17"/>
      <c r="K5" s="17"/>
      <c r="L5" s="17"/>
      <c r="M5" s="17"/>
      <c r="N5" s="17"/>
      <c r="O5" s="25"/>
      <c r="P5" s="25"/>
      <c r="Q5" s="25"/>
      <c r="R5" s="25"/>
      <c r="S5" s="25"/>
      <c r="T5" s="25"/>
      <c r="U5" s="25"/>
      <c r="V5" s="19"/>
      <c r="W5" s="25"/>
      <c r="X5" s="25"/>
      <c r="Y5" s="25"/>
      <c r="Z5" s="25"/>
      <c r="AA5" s="13"/>
      <c r="AB5" s="13"/>
      <c r="AC5" s="13"/>
      <c r="AD5" s="13"/>
      <c r="AE5" s="13"/>
      <c r="AF5" s="13"/>
      <c r="AG5" s="13"/>
      <c r="AH5" s="13"/>
      <c r="AI5" s="13"/>
      <c r="AJ5" s="13"/>
      <c r="AK5" s="13"/>
      <c r="AL5" s="13"/>
      <c r="AM5" s="13"/>
      <c r="AN5" s="13"/>
      <c r="AO5" s="13"/>
      <c r="AP5" s="13"/>
      <c r="AQ5" s="13"/>
      <c r="AR5" s="13"/>
      <c r="AS5" s="13"/>
      <c r="AT5" s="13"/>
      <c r="AU5" s="13"/>
      <c r="AV5" s="18"/>
    </row>
    <row r="6" spans="1:48" ht="28.5" customHeight="1" thickBot="1" x14ac:dyDescent="0.2">
      <c r="B6" s="187" t="s">
        <v>57</v>
      </c>
      <c r="C6" s="188"/>
      <c r="D6" s="188"/>
      <c r="E6" s="188"/>
      <c r="F6" s="188"/>
      <c r="G6" s="188"/>
      <c r="H6" s="188"/>
      <c r="I6" s="188"/>
      <c r="J6" s="188"/>
      <c r="K6" s="188"/>
      <c r="L6" s="188"/>
      <c r="M6" s="188"/>
      <c r="N6" s="188"/>
      <c r="O6" s="181">
        <v>0</v>
      </c>
      <c r="P6" s="181"/>
      <c r="Q6" s="181"/>
      <c r="R6" s="181"/>
      <c r="S6" s="181"/>
      <c r="T6" s="181"/>
      <c r="U6" s="182"/>
      <c r="V6" s="19"/>
      <c r="W6" s="19"/>
      <c r="X6" s="19"/>
      <c r="Y6" s="19"/>
      <c r="Z6" s="19"/>
      <c r="AA6" s="19"/>
      <c r="AB6" s="13"/>
      <c r="AC6" s="13"/>
      <c r="AD6" s="13"/>
      <c r="AE6" s="13"/>
      <c r="AF6" s="13"/>
      <c r="AG6" s="13"/>
      <c r="AH6" s="13"/>
      <c r="AI6" s="13"/>
      <c r="AJ6" s="13"/>
      <c r="AK6" s="13"/>
      <c r="AL6" s="13"/>
      <c r="AM6" s="13"/>
      <c r="AN6" s="13"/>
      <c r="AO6" s="13"/>
      <c r="AP6" s="13"/>
      <c r="AQ6" s="13"/>
      <c r="AR6" s="13"/>
      <c r="AS6" s="13"/>
      <c r="AT6" s="13"/>
      <c r="AU6" s="13"/>
      <c r="AV6" s="18"/>
    </row>
    <row r="7" spans="1:48" ht="7.5" customHeight="1" x14ac:dyDescent="0.15">
      <c r="B7" s="16"/>
      <c r="C7" s="16"/>
      <c r="D7" s="17"/>
      <c r="E7" s="17"/>
      <c r="F7" s="17"/>
      <c r="G7" s="17"/>
      <c r="H7" s="17"/>
      <c r="I7" s="17"/>
      <c r="J7" s="17"/>
      <c r="K7" s="17"/>
      <c r="L7" s="17"/>
      <c r="M7" s="17"/>
      <c r="N7" s="17"/>
      <c r="O7" s="25"/>
      <c r="P7" s="25"/>
      <c r="Q7" s="25"/>
      <c r="R7" s="25"/>
      <c r="S7" s="25"/>
      <c r="T7" s="25"/>
      <c r="U7" s="25"/>
      <c r="V7" s="19"/>
      <c r="W7" s="25"/>
      <c r="X7" s="25"/>
      <c r="Y7" s="25"/>
      <c r="Z7" s="25"/>
      <c r="AA7" s="13"/>
      <c r="AB7" s="13"/>
      <c r="AC7" s="13"/>
      <c r="AD7" s="13"/>
      <c r="AE7" s="13"/>
      <c r="AF7" s="13"/>
      <c r="AG7" s="13"/>
      <c r="AH7" s="13"/>
      <c r="AI7" s="13"/>
      <c r="AJ7" s="13"/>
      <c r="AK7" s="13"/>
      <c r="AL7" s="13"/>
      <c r="AM7" s="13"/>
      <c r="AN7" s="13"/>
      <c r="AO7" s="13"/>
      <c r="AP7" s="13"/>
      <c r="AQ7" s="13"/>
      <c r="AR7" s="13"/>
      <c r="AS7" s="13"/>
      <c r="AT7" s="13"/>
      <c r="AU7" s="13"/>
      <c r="AV7" s="18"/>
    </row>
    <row r="8" spans="1:48" ht="89" customHeight="1" x14ac:dyDescent="0.15">
      <c r="B8" s="180" t="s">
        <v>61</v>
      </c>
      <c r="C8" s="180"/>
      <c r="D8" s="180"/>
      <c r="E8" s="180"/>
      <c r="F8" s="180"/>
      <c r="G8" s="180"/>
      <c r="H8" s="180"/>
      <c r="I8" s="180"/>
      <c r="J8" s="180"/>
      <c r="K8" s="180"/>
      <c r="L8" s="180"/>
      <c r="M8" s="180"/>
      <c r="N8" s="180"/>
      <c r="O8" s="180"/>
      <c r="P8" s="180"/>
      <c r="Q8" s="180"/>
      <c r="R8" s="180"/>
      <c r="S8" s="180"/>
      <c r="T8" s="180"/>
      <c r="U8" s="180"/>
      <c r="V8" s="19"/>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5"/>
    </row>
    <row r="9" spans="1:48" x14ac:dyDescent="0.15">
      <c r="B9" s="14"/>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row>
    <row r="10" spans="1:48" ht="20" customHeight="1" x14ac:dyDescent="0.15">
      <c r="A10" s="105"/>
      <c r="B10" s="189" t="s">
        <v>140</v>
      </c>
      <c r="C10" s="189"/>
      <c r="D10" s="189"/>
      <c r="E10" s="189"/>
      <c r="F10" s="189"/>
      <c r="G10" s="189"/>
      <c r="H10" s="189"/>
      <c r="I10" s="189"/>
      <c r="J10" s="189"/>
      <c r="K10" s="189"/>
      <c r="L10" s="189"/>
      <c r="M10" s="189"/>
      <c r="N10" s="189"/>
      <c r="O10" s="189"/>
      <c r="P10" s="189"/>
      <c r="Q10" s="189"/>
      <c r="R10" s="189"/>
      <c r="S10" s="189"/>
      <c r="T10" s="189"/>
      <c r="U10" s="189"/>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4"/>
    </row>
    <row r="11" spans="1:48" ht="7.5" customHeight="1" thickBot="1" x14ac:dyDescent="0.2">
      <c r="B11" s="14"/>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row>
    <row r="12" spans="1:48" ht="14" thickBot="1" x14ac:dyDescent="0.2">
      <c r="B12" s="1"/>
      <c r="C12" s="1">
        <v>1</v>
      </c>
      <c r="D12" s="1">
        <f>C12+1</f>
        <v>2</v>
      </c>
      <c r="E12" s="1">
        <f>D12+1</f>
        <v>3</v>
      </c>
      <c r="F12" s="1">
        <f>E12+1</f>
        <v>4</v>
      </c>
      <c r="G12" s="1">
        <f t="shared" ref="G12:AO12" si="0">F12+1</f>
        <v>5</v>
      </c>
      <c r="H12" s="1">
        <f t="shared" si="0"/>
        <v>6</v>
      </c>
      <c r="I12" s="1">
        <f t="shared" si="0"/>
        <v>7</v>
      </c>
      <c r="J12" s="1">
        <f t="shared" si="0"/>
        <v>8</v>
      </c>
      <c r="K12" s="1">
        <f t="shared" si="0"/>
        <v>9</v>
      </c>
      <c r="L12" s="1">
        <f t="shared" si="0"/>
        <v>10</v>
      </c>
      <c r="M12" s="1">
        <f t="shared" si="0"/>
        <v>11</v>
      </c>
      <c r="N12" s="1">
        <f t="shared" si="0"/>
        <v>12</v>
      </c>
      <c r="O12" s="1">
        <f t="shared" si="0"/>
        <v>13</v>
      </c>
      <c r="P12" s="1">
        <f t="shared" si="0"/>
        <v>14</v>
      </c>
      <c r="Q12" s="1">
        <f t="shared" si="0"/>
        <v>15</v>
      </c>
      <c r="R12" s="1">
        <f t="shared" si="0"/>
        <v>16</v>
      </c>
      <c r="S12" s="1">
        <f t="shared" si="0"/>
        <v>17</v>
      </c>
      <c r="T12" s="1">
        <f t="shared" si="0"/>
        <v>18</v>
      </c>
      <c r="U12" s="1">
        <f t="shared" si="0"/>
        <v>19</v>
      </c>
      <c r="V12" s="1">
        <f t="shared" si="0"/>
        <v>20</v>
      </c>
      <c r="W12" s="1">
        <f t="shared" si="0"/>
        <v>21</v>
      </c>
      <c r="X12" s="1">
        <f t="shared" si="0"/>
        <v>22</v>
      </c>
      <c r="Y12" s="1">
        <f t="shared" si="0"/>
        <v>23</v>
      </c>
      <c r="Z12" s="1">
        <f t="shared" si="0"/>
        <v>24</v>
      </c>
      <c r="AA12" s="1">
        <f t="shared" si="0"/>
        <v>25</v>
      </c>
      <c r="AB12" s="1">
        <f t="shared" si="0"/>
        <v>26</v>
      </c>
      <c r="AC12" s="1">
        <f t="shared" si="0"/>
        <v>27</v>
      </c>
      <c r="AD12" s="1">
        <f t="shared" si="0"/>
        <v>28</v>
      </c>
      <c r="AE12" s="1">
        <f t="shared" si="0"/>
        <v>29</v>
      </c>
      <c r="AF12" s="1">
        <f t="shared" si="0"/>
        <v>30</v>
      </c>
      <c r="AG12" s="1">
        <f t="shared" si="0"/>
        <v>31</v>
      </c>
      <c r="AH12" s="1">
        <f t="shared" si="0"/>
        <v>32</v>
      </c>
      <c r="AI12" s="1">
        <f t="shared" si="0"/>
        <v>33</v>
      </c>
      <c r="AJ12" s="1">
        <f t="shared" si="0"/>
        <v>34</v>
      </c>
      <c r="AK12" s="1">
        <f t="shared" si="0"/>
        <v>35</v>
      </c>
      <c r="AL12" s="1">
        <f t="shared" si="0"/>
        <v>36</v>
      </c>
      <c r="AM12" s="1">
        <f t="shared" si="0"/>
        <v>37</v>
      </c>
      <c r="AN12" s="1">
        <f t="shared" si="0"/>
        <v>38</v>
      </c>
      <c r="AO12" s="1">
        <f t="shared" si="0"/>
        <v>39</v>
      </c>
      <c r="AP12" s="1">
        <f>AO12+1</f>
        <v>40</v>
      </c>
      <c r="AQ12" s="6"/>
      <c r="AR12" s="1" t="s">
        <v>3</v>
      </c>
      <c r="AS12" s="1" t="s">
        <v>0</v>
      </c>
      <c r="AT12" s="1" t="s">
        <v>1</v>
      </c>
      <c r="AU12" s="1" t="s">
        <v>2</v>
      </c>
      <c r="AV12" s="48"/>
    </row>
    <row r="13" spans="1:48" ht="4" customHeight="1" thickBot="1" x14ac:dyDescent="0.2">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6"/>
      <c r="AR13" s="1"/>
      <c r="AS13" s="1"/>
      <c r="AT13" s="1"/>
      <c r="AU13" s="1"/>
      <c r="AV13" s="49" t="s">
        <v>58</v>
      </c>
    </row>
    <row r="14" spans="1:48" ht="13.5" customHeight="1" thickBot="1" x14ac:dyDescent="0.2">
      <c r="A14" s="183" t="s">
        <v>12</v>
      </c>
      <c r="B14" s="43" t="s">
        <v>5</v>
      </c>
      <c r="C14" s="2"/>
      <c r="D14" s="2"/>
      <c r="E14" s="2"/>
      <c r="F14" s="2"/>
      <c r="G14" s="2"/>
      <c r="H14" s="2"/>
      <c r="I14" s="2"/>
      <c r="J14" s="2"/>
      <c r="K14" s="2"/>
      <c r="L14" s="2"/>
      <c r="M14" s="2"/>
      <c r="N14" s="2"/>
      <c r="O14" s="2"/>
      <c r="P14" s="2"/>
      <c r="Q14" s="2"/>
      <c r="R14" s="3"/>
      <c r="S14" s="2"/>
      <c r="T14" s="3"/>
      <c r="U14" s="2"/>
      <c r="V14" s="2"/>
      <c r="W14" s="2"/>
      <c r="X14" s="3"/>
      <c r="Y14" s="2"/>
      <c r="Z14" s="3"/>
      <c r="AA14" s="2"/>
      <c r="AB14" s="3"/>
      <c r="AC14" s="2"/>
      <c r="AD14" s="3"/>
      <c r="AE14" s="2"/>
      <c r="AF14" s="3"/>
      <c r="AG14" s="2"/>
      <c r="AH14" s="3"/>
      <c r="AI14" s="2"/>
      <c r="AJ14" s="3"/>
      <c r="AK14" s="2"/>
      <c r="AL14" s="3"/>
      <c r="AM14" s="2"/>
      <c r="AN14" s="3"/>
      <c r="AO14" s="2"/>
      <c r="AP14" s="3"/>
      <c r="AQ14" s="2"/>
      <c r="AR14" s="8">
        <f>SUM(AS14:AT14)</f>
        <v>0</v>
      </c>
      <c r="AS14" s="8">
        <f t="shared" ref="AS14:AS23" si="1">SUM(C14:AP14)</f>
        <v>0</v>
      </c>
      <c r="AT14" s="8">
        <f t="shared" ref="AT14:AT23" si="2">FREQUENCY(C14:AP14,0)</f>
        <v>0</v>
      </c>
      <c r="AU14" s="9" t="e">
        <f>(AS14)/SUM(AS14,AT14)</f>
        <v>#DIV/0!</v>
      </c>
      <c r="AV14" s="46" t="str">
        <f>"E1.1 - Erste Einschätzung; n="&amp;(AR14)</f>
        <v>E1.1 - Erste Einschätzung; n=0</v>
      </c>
    </row>
    <row r="15" spans="1:48" ht="14" thickBot="1" x14ac:dyDescent="0.2">
      <c r="A15" s="183"/>
      <c r="B15" s="44" t="s">
        <v>18</v>
      </c>
      <c r="C15" s="2"/>
      <c r="D15" s="2"/>
      <c r="E15" s="2"/>
      <c r="F15" s="2"/>
      <c r="G15" s="2"/>
      <c r="H15" s="2"/>
      <c r="I15" s="2"/>
      <c r="J15" s="2"/>
      <c r="K15" s="2"/>
      <c r="L15" s="2"/>
      <c r="M15" s="2"/>
      <c r="N15" s="2"/>
      <c r="O15" s="2"/>
      <c r="P15" s="2"/>
      <c r="Q15" s="2"/>
      <c r="R15" s="3"/>
      <c r="S15" s="2"/>
      <c r="T15" s="2"/>
      <c r="U15" s="2"/>
      <c r="V15" s="2"/>
      <c r="W15" s="2"/>
      <c r="X15" s="2"/>
      <c r="Y15" s="2"/>
      <c r="Z15" s="2"/>
      <c r="AA15" s="2"/>
      <c r="AB15" s="2"/>
      <c r="AC15" s="2"/>
      <c r="AD15" s="2"/>
      <c r="AE15" s="2"/>
      <c r="AF15" s="2"/>
      <c r="AG15" s="2"/>
      <c r="AH15" s="2"/>
      <c r="AI15" s="2"/>
      <c r="AJ15" s="2"/>
      <c r="AK15" s="2"/>
      <c r="AL15" s="2"/>
      <c r="AM15" s="2"/>
      <c r="AN15" s="2"/>
      <c r="AO15" s="2"/>
      <c r="AP15" s="2"/>
      <c r="AQ15" s="2"/>
      <c r="AR15" s="8">
        <f t="shared" ref="AR15:AR18" si="3">SUM(AS15:AT15)</f>
        <v>0</v>
      </c>
      <c r="AS15" s="8">
        <f t="shared" ref="AS15:AS18" si="4">SUM(C15:AP15)</f>
        <v>0</v>
      </c>
      <c r="AT15" s="8">
        <f t="shared" ref="AT15:AT18" si="5">FREQUENCY(C15:AP15,0)</f>
        <v>0</v>
      </c>
      <c r="AU15" s="9" t="e">
        <f t="shared" ref="AU15:AU18" si="6">(AS15)/SUM(AS15,AT15)</f>
        <v>#DIV/0!</v>
      </c>
      <c r="AV15" s="46" t="str">
        <f>"E1.2 - Vertiefte Einschätzung; n="&amp;(AR15)</f>
        <v>E1.2 - Vertiefte Einschätzung; n=0</v>
      </c>
    </row>
    <row r="16" spans="1:48" ht="14" thickBot="1" x14ac:dyDescent="0.2">
      <c r="A16" s="183"/>
      <c r="B16" s="44" t="s">
        <v>45</v>
      </c>
      <c r="C16" s="2"/>
      <c r="D16" s="2"/>
      <c r="E16" s="2"/>
      <c r="F16" s="2"/>
      <c r="G16" s="2"/>
      <c r="H16" s="2"/>
      <c r="I16" s="2"/>
      <c r="J16" s="2"/>
      <c r="K16" s="2"/>
      <c r="L16" s="2"/>
      <c r="M16" s="2"/>
      <c r="N16" s="2"/>
      <c r="O16" s="2"/>
      <c r="P16" s="2"/>
      <c r="Q16" s="2"/>
      <c r="R16" s="3"/>
      <c r="S16" s="2"/>
      <c r="T16" s="2"/>
      <c r="U16" s="2"/>
      <c r="V16" s="2"/>
      <c r="W16" s="2"/>
      <c r="X16" s="2"/>
      <c r="Y16" s="2"/>
      <c r="Z16" s="2"/>
      <c r="AA16" s="2"/>
      <c r="AB16" s="2"/>
      <c r="AC16" s="2"/>
      <c r="AD16" s="2"/>
      <c r="AE16" s="2"/>
      <c r="AF16" s="2"/>
      <c r="AG16" s="2"/>
      <c r="AH16" s="2"/>
      <c r="AI16" s="2"/>
      <c r="AJ16" s="2"/>
      <c r="AK16" s="2"/>
      <c r="AL16" s="2"/>
      <c r="AM16" s="2"/>
      <c r="AN16" s="2"/>
      <c r="AO16" s="2"/>
      <c r="AP16" s="2"/>
      <c r="AQ16" s="2"/>
      <c r="AR16" s="8">
        <f t="shared" si="3"/>
        <v>0</v>
      </c>
      <c r="AS16" s="8">
        <f t="shared" si="4"/>
        <v>0</v>
      </c>
      <c r="AT16" s="8">
        <f t="shared" si="5"/>
        <v>0</v>
      </c>
      <c r="AU16" s="9" t="e">
        <f t="shared" si="6"/>
        <v>#DIV/0!</v>
      </c>
      <c r="AV16" s="46" t="str">
        <f>"E1.3 - Wiederholung Einschätzung; n="&amp;(AR16)</f>
        <v>E1.3 - Wiederholung Einschätzung; n=0</v>
      </c>
    </row>
    <row r="17" spans="1:48" ht="14" thickBot="1" x14ac:dyDescent="0.2">
      <c r="A17" s="183"/>
      <c r="B17" s="44" t="s">
        <v>46</v>
      </c>
      <c r="C17" s="2"/>
      <c r="D17" s="2"/>
      <c r="E17" s="2"/>
      <c r="F17" s="2"/>
      <c r="G17" s="2"/>
      <c r="H17" s="2"/>
      <c r="I17" s="2"/>
      <c r="J17" s="2"/>
      <c r="K17" s="2"/>
      <c r="L17" s="2"/>
      <c r="M17" s="2"/>
      <c r="N17" s="2"/>
      <c r="O17" s="2"/>
      <c r="P17" s="2"/>
      <c r="Q17" s="2"/>
      <c r="R17" s="3"/>
      <c r="S17" s="2"/>
      <c r="T17" s="2"/>
      <c r="U17" s="2"/>
      <c r="V17" s="2"/>
      <c r="W17" s="2"/>
      <c r="X17" s="2"/>
      <c r="Y17" s="2"/>
      <c r="Z17" s="2"/>
      <c r="AA17" s="2"/>
      <c r="AB17" s="2"/>
      <c r="AC17" s="2"/>
      <c r="AD17" s="2"/>
      <c r="AE17" s="2"/>
      <c r="AF17" s="2"/>
      <c r="AG17" s="2"/>
      <c r="AH17" s="2"/>
      <c r="AI17" s="2"/>
      <c r="AJ17" s="2"/>
      <c r="AK17" s="2"/>
      <c r="AL17" s="2"/>
      <c r="AM17" s="2"/>
      <c r="AN17" s="2"/>
      <c r="AO17" s="2"/>
      <c r="AP17" s="2"/>
      <c r="AQ17" s="2"/>
      <c r="AR17" s="8">
        <f t="shared" si="3"/>
        <v>0</v>
      </c>
      <c r="AS17" s="8">
        <f t="shared" si="4"/>
        <v>0</v>
      </c>
      <c r="AT17" s="8">
        <f t="shared" si="5"/>
        <v>0</v>
      </c>
      <c r="AU17" s="9" t="e">
        <f t="shared" si="6"/>
        <v>#DIV/0!</v>
      </c>
      <c r="AV17" s="46" t="str">
        <f>"E1.4 - Hinzuziehen weiterer Expertise; n="&amp;(AR17)</f>
        <v>E1.4 - Hinzuziehen weiterer Expertise; n=0</v>
      </c>
    </row>
    <row r="18" spans="1:48" ht="14" thickBot="1" x14ac:dyDescent="0.2">
      <c r="A18" s="183"/>
      <c r="B18" s="44" t="s">
        <v>51</v>
      </c>
      <c r="C18" s="2"/>
      <c r="D18" s="2"/>
      <c r="E18" s="2"/>
      <c r="F18" s="2"/>
      <c r="G18" s="2"/>
      <c r="H18" s="2"/>
      <c r="I18" s="2"/>
      <c r="J18" s="2"/>
      <c r="K18" s="2"/>
      <c r="L18" s="2"/>
      <c r="M18" s="2"/>
      <c r="N18" s="2"/>
      <c r="O18" s="2"/>
      <c r="P18" s="2"/>
      <c r="Q18" s="2"/>
      <c r="R18" s="3"/>
      <c r="S18" s="2"/>
      <c r="T18" s="2"/>
      <c r="U18" s="2"/>
      <c r="V18" s="2"/>
      <c r="W18" s="2"/>
      <c r="X18" s="2"/>
      <c r="Y18" s="2"/>
      <c r="Z18" s="2"/>
      <c r="AA18" s="2"/>
      <c r="AB18" s="2"/>
      <c r="AC18" s="2"/>
      <c r="AD18" s="2"/>
      <c r="AE18" s="2"/>
      <c r="AF18" s="2"/>
      <c r="AG18" s="2"/>
      <c r="AH18" s="2"/>
      <c r="AI18" s="2"/>
      <c r="AJ18" s="2"/>
      <c r="AK18" s="2"/>
      <c r="AL18" s="2"/>
      <c r="AM18" s="2"/>
      <c r="AN18" s="2"/>
      <c r="AO18" s="2"/>
      <c r="AP18" s="2"/>
      <c r="AQ18" s="2"/>
      <c r="AR18" s="8">
        <f t="shared" si="3"/>
        <v>0</v>
      </c>
      <c r="AS18" s="8">
        <f t="shared" si="4"/>
        <v>0</v>
      </c>
      <c r="AT18" s="8">
        <f t="shared" si="5"/>
        <v>0</v>
      </c>
      <c r="AU18" s="9" t="e">
        <f t="shared" si="6"/>
        <v>#DIV/0!</v>
      </c>
      <c r="AV18" s="46" t="str">
        <f>"E1.5 - Kontinenzprofil beschrieben; n="&amp;(AR18)</f>
        <v>E1.5 - Kontinenzprofil beschrieben; n=0</v>
      </c>
    </row>
    <row r="19" spans="1:48" ht="14" thickBot="1" x14ac:dyDescent="0.2">
      <c r="A19" s="184"/>
      <c r="B19" s="44" t="s">
        <v>6</v>
      </c>
      <c r="C19" s="2"/>
      <c r="D19" s="2"/>
      <c r="E19" s="2"/>
      <c r="F19" s="2"/>
      <c r="G19" s="2"/>
      <c r="H19" s="2"/>
      <c r="I19" s="2"/>
      <c r="J19" s="2"/>
      <c r="K19" s="2"/>
      <c r="L19" s="2"/>
      <c r="M19" s="2"/>
      <c r="N19" s="2"/>
      <c r="O19" s="2"/>
      <c r="P19" s="2"/>
      <c r="Q19" s="2"/>
      <c r="R19" s="3"/>
      <c r="S19" s="2"/>
      <c r="T19" s="2"/>
      <c r="U19" s="2"/>
      <c r="V19" s="2"/>
      <c r="W19" s="2"/>
      <c r="X19" s="2"/>
      <c r="Y19" s="2"/>
      <c r="Z19" s="2"/>
      <c r="AA19" s="2"/>
      <c r="AB19" s="2"/>
      <c r="AC19" s="2"/>
      <c r="AD19" s="2"/>
      <c r="AE19" s="2"/>
      <c r="AF19" s="2"/>
      <c r="AG19" s="2"/>
      <c r="AH19" s="2"/>
      <c r="AI19" s="2"/>
      <c r="AJ19" s="2"/>
      <c r="AK19" s="2"/>
      <c r="AL19" s="2"/>
      <c r="AM19" s="2"/>
      <c r="AN19" s="2"/>
      <c r="AO19" s="2"/>
      <c r="AP19" s="2"/>
      <c r="AQ19" s="2"/>
      <c r="AR19" s="8">
        <f t="shared" ref="AR19:AR23" si="7">SUM(AS19:AT19)</f>
        <v>0</v>
      </c>
      <c r="AS19" s="8">
        <f t="shared" si="1"/>
        <v>0</v>
      </c>
      <c r="AT19" s="8">
        <f t="shared" si="2"/>
        <v>0</v>
      </c>
      <c r="AU19" s="9" t="e">
        <f t="shared" ref="AU19:AU23" si="8">(AS19)/SUM(AS19,AT19)</f>
        <v>#DIV/0!</v>
      </c>
      <c r="AV19" s="46" t="str">
        <f>"E2.1 - Indiv. Maßnahmenplan; n="&amp;(AR19)</f>
        <v>E2.1 - Indiv. Maßnahmenplan; n=0</v>
      </c>
    </row>
    <row r="20" spans="1:48" ht="14" thickBot="1" x14ac:dyDescent="0.2">
      <c r="A20" s="184"/>
      <c r="B20" s="44" t="s">
        <v>15</v>
      </c>
      <c r="C20" s="2"/>
      <c r="D20" s="2"/>
      <c r="E20" s="2"/>
      <c r="F20" s="2"/>
      <c r="G20" s="2"/>
      <c r="H20" s="2"/>
      <c r="I20" s="2"/>
      <c r="J20" s="2"/>
      <c r="K20" s="2"/>
      <c r="L20" s="2"/>
      <c r="M20" s="2"/>
      <c r="N20" s="2"/>
      <c r="O20" s="2"/>
      <c r="P20" s="2"/>
      <c r="Q20" s="2"/>
      <c r="R20" s="3"/>
      <c r="S20" s="2"/>
      <c r="T20" s="2"/>
      <c r="U20" s="2"/>
      <c r="V20" s="2"/>
      <c r="W20" s="2"/>
      <c r="X20" s="2"/>
      <c r="Y20" s="2"/>
      <c r="Z20" s="2"/>
      <c r="AA20" s="2"/>
      <c r="AB20" s="2"/>
      <c r="AC20" s="2"/>
      <c r="AD20" s="2"/>
      <c r="AE20" s="2"/>
      <c r="AF20" s="2"/>
      <c r="AG20" s="2"/>
      <c r="AH20" s="2"/>
      <c r="AI20" s="2"/>
      <c r="AJ20" s="2"/>
      <c r="AK20" s="2"/>
      <c r="AL20" s="2"/>
      <c r="AM20" s="2"/>
      <c r="AN20" s="2"/>
      <c r="AO20" s="2"/>
      <c r="AP20" s="2"/>
      <c r="AQ20" s="2"/>
      <c r="AR20" s="8">
        <f t="shared" si="7"/>
        <v>0</v>
      </c>
      <c r="AS20" s="8">
        <f t="shared" si="1"/>
        <v>0</v>
      </c>
      <c r="AT20" s="8">
        <f t="shared" si="2"/>
        <v>0</v>
      </c>
      <c r="AU20" s="9" t="e">
        <f t="shared" si="8"/>
        <v>#DIV/0!</v>
      </c>
      <c r="AV20" s="46" t="str">
        <f>"E3.1 - Angebot Information, Schulung und Beratung; n="&amp;(AR20)</f>
        <v>E3.1 - Angebot Information, Schulung und Beratung; n=0</v>
      </c>
    </row>
    <row r="21" spans="1:48" ht="14" thickBot="1" x14ac:dyDescent="0.2">
      <c r="A21" s="184"/>
      <c r="B21" s="44" t="s">
        <v>7</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8">
        <f t="shared" si="7"/>
        <v>0</v>
      </c>
      <c r="AS21" s="8">
        <f t="shared" si="1"/>
        <v>0</v>
      </c>
      <c r="AT21" s="8">
        <f t="shared" si="2"/>
        <v>0</v>
      </c>
      <c r="AU21" s="9" t="e">
        <f t="shared" si="8"/>
        <v>#DIV/0!</v>
      </c>
      <c r="AV21" s="46" t="str">
        <f>"E4.1 - Durchführung Maßnahmen; n="&amp;(AR21)</f>
        <v>E4.1 - Durchführung Maßnahmen; n=0</v>
      </c>
    </row>
    <row r="22" spans="1:48" ht="14" thickBot="1" x14ac:dyDescent="0.2">
      <c r="A22" s="184"/>
      <c r="B22" s="44" t="s">
        <v>8</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8">
        <f t="shared" ref="AR22" si="9">SUM(AS22:AT22)</f>
        <v>0</v>
      </c>
      <c r="AS22" s="8">
        <f t="shared" ref="AS22" si="10">SUM(C22:AP22)</f>
        <v>0</v>
      </c>
      <c r="AT22" s="8">
        <f t="shared" ref="AT22" si="11">FREQUENCY(C22:AP22,0)</f>
        <v>0</v>
      </c>
      <c r="AU22" s="9" t="e">
        <f t="shared" ref="AU22" si="12">(AS22)/SUM(AS22,AT22)</f>
        <v>#DIV/0!</v>
      </c>
      <c r="AV22" s="46" t="str">
        <f>"E4.2 - Einsatz von Hilfsmitteln; n="&amp;(AR22)</f>
        <v>E4.2 - Einsatz von Hilfsmitteln; n=0</v>
      </c>
    </row>
    <row r="23" spans="1:48" ht="14" thickBot="1" x14ac:dyDescent="0.2">
      <c r="A23" s="184"/>
      <c r="B23" s="44" t="s">
        <v>16</v>
      </c>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8">
        <f t="shared" si="7"/>
        <v>0</v>
      </c>
      <c r="AS23" s="8">
        <f t="shared" si="1"/>
        <v>0</v>
      </c>
      <c r="AT23" s="8">
        <f t="shared" si="2"/>
        <v>0</v>
      </c>
      <c r="AU23" s="9" t="e">
        <f t="shared" si="8"/>
        <v>#DIV/0!</v>
      </c>
      <c r="AV23" s="46" t="str">
        <f>"E5.1 - Kontinenzprofil erreicht/erhalten; n="&amp;(AR23)</f>
        <v>E5.1 - Kontinenzprofil erreicht/erhalten; n=0</v>
      </c>
    </row>
    <row r="24" spans="1:48" ht="6" customHeight="1" thickBot="1" x14ac:dyDescent="0.2">
      <c r="B24" s="45"/>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47" t="s">
        <v>59</v>
      </c>
    </row>
    <row r="25" spans="1:48" ht="13.5" customHeight="1" thickBot="1" x14ac:dyDescent="0.2">
      <c r="A25" s="185" t="s">
        <v>13</v>
      </c>
      <c r="B25" s="44" t="s">
        <v>55</v>
      </c>
      <c r="C25" s="2"/>
      <c r="D25" s="2"/>
      <c r="E25" s="2"/>
      <c r="F25" s="2"/>
      <c r="G25" s="2"/>
      <c r="H25" s="2"/>
      <c r="I25" s="2"/>
      <c r="J25" s="2"/>
      <c r="K25" s="2"/>
      <c r="L25" s="2"/>
      <c r="M25" s="2"/>
      <c r="N25" s="2"/>
      <c r="O25" s="2"/>
      <c r="P25" s="2"/>
      <c r="Q25" s="2"/>
      <c r="R25" s="3"/>
      <c r="S25" s="2"/>
      <c r="T25" s="3"/>
      <c r="U25" s="2"/>
      <c r="V25" s="3"/>
      <c r="W25" s="3"/>
      <c r="X25" s="3"/>
      <c r="Y25" s="3"/>
      <c r="Z25" s="3"/>
      <c r="AA25" s="3"/>
      <c r="AB25" s="3"/>
      <c r="AC25" s="2"/>
      <c r="AD25" s="3"/>
      <c r="AE25" s="2"/>
      <c r="AF25" s="3"/>
      <c r="AG25" s="2"/>
      <c r="AH25" s="3"/>
      <c r="AI25" s="2"/>
      <c r="AJ25" s="3"/>
      <c r="AK25" s="2"/>
      <c r="AL25" s="3"/>
      <c r="AM25" s="2"/>
      <c r="AN25" s="3"/>
      <c r="AO25" s="2"/>
      <c r="AP25" s="2"/>
      <c r="AQ25" s="2"/>
      <c r="AR25" s="8">
        <f>SUM(AS25:AT25)</f>
        <v>0</v>
      </c>
      <c r="AS25" s="8">
        <f>SUM(C25:AP25)</f>
        <v>0</v>
      </c>
      <c r="AT25" s="8">
        <f>FREQUENCY(C25:AP25,0)</f>
        <v>0</v>
      </c>
      <c r="AU25" s="9" t="e">
        <f>(AS25)/SUM(AS25,AT25)</f>
        <v>#DIV/0!</v>
      </c>
      <c r="AV25" s="46" t="str">
        <f>"E1.6 - Hinzuziehen weiterer Expertise; n="&amp;(AR25)</f>
        <v>E1.6 - Hinzuziehen weiterer Expertise; n=0</v>
      </c>
    </row>
    <row r="26" spans="1:48" ht="14" thickBot="1" x14ac:dyDescent="0.2">
      <c r="A26" s="185"/>
      <c r="B26" s="44" t="s">
        <v>17</v>
      </c>
      <c r="C26" s="2"/>
      <c r="D26" s="2"/>
      <c r="E26" s="2"/>
      <c r="F26" s="2"/>
      <c r="G26" s="2"/>
      <c r="H26" s="2"/>
      <c r="I26" s="2"/>
      <c r="J26" s="2"/>
      <c r="K26" s="2"/>
      <c r="L26" s="2"/>
      <c r="M26" s="2"/>
      <c r="N26" s="2"/>
      <c r="O26" s="2"/>
      <c r="P26" s="2"/>
      <c r="Q26" s="2"/>
      <c r="R26" s="2"/>
      <c r="S26" s="2"/>
      <c r="T26" s="2"/>
      <c r="U26" s="2"/>
      <c r="V26" s="3"/>
      <c r="W26" s="2"/>
      <c r="X26" s="2"/>
      <c r="Y26" s="2"/>
      <c r="Z26" s="2"/>
      <c r="AA26" s="2"/>
      <c r="AB26" s="2"/>
      <c r="AC26" s="2"/>
      <c r="AD26" s="2"/>
      <c r="AE26" s="2"/>
      <c r="AF26" s="2"/>
      <c r="AG26" s="2"/>
      <c r="AH26" s="2"/>
      <c r="AI26" s="2"/>
      <c r="AJ26" s="2"/>
      <c r="AK26" s="2"/>
      <c r="AL26" s="2"/>
      <c r="AM26" s="2"/>
      <c r="AN26" s="2"/>
      <c r="AO26" s="2"/>
      <c r="AP26" s="2"/>
      <c r="AQ26" s="2"/>
      <c r="AR26" s="8">
        <f>SUM(AS26:AT26)</f>
        <v>0</v>
      </c>
      <c r="AS26" s="8">
        <f>SUM(C26:AP26)</f>
        <v>0</v>
      </c>
      <c r="AT26" s="8">
        <f>FREQUENCY(C26:AP26,0)</f>
        <v>0</v>
      </c>
      <c r="AU26" s="9" t="e">
        <f>(AS26)/SUM(AS26,AT26)</f>
        <v>#DIV/0!</v>
      </c>
      <c r="AV26" s="46" t="str">
        <f>"E3.2 - Angebot Schulung und Beratung; n="&amp;(AR26)</f>
        <v>E3.2 - Angebot Schulung und Beratung; n=0</v>
      </c>
    </row>
    <row r="27" spans="1:48" ht="14" thickBot="1" x14ac:dyDescent="0.2">
      <c r="A27" s="185"/>
      <c r="B27" s="44" t="s">
        <v>139</v>
      </c>
      <c r="C27" s="2"/>
      <c r="D27" s="2"/>
      <c r="E27" s="2"/>
      <c r="F27" s="2"/>
      <c r="G27" s="2"/>
      <c r="H27" s="2"/>
      <c r="I27" s="2"/>
      <c r="J27" s="2"/>
      <c r="K27" s="2"/>
      <c r="L27" s="2"/>
      <c r="M27" s="2"/>
      <c r="N27" s="2"/>
      <c r="O27" s="2"/>
      <c r="P27" s="2"/>
      <c r="Q27" s="2"/>
      <c r="R27" s="2"/>
      <c r="S27" s="2"/>
      <c r="T27" s="2"/>
      <c r="U27" s="2"/>
      <c r="V27" s="3"/>
      <c r="W27" s="2"/>
      <c r="X27" s="2"/>
      <c r="Y27" s="2"/>
      <c r="Z27" s="2"/>
      <c r="AA27" s="2"/>
      <c r="AB27" s="2"/>
      <c r="AC27" s="2"/>
      <c r="AD27" s="2"/>
      <c r="AE27" s="2"/>
      <c r="AF27" s="2"/>
      <c r="AG27" s="2"/>
      <c r="AH27" s="2"/>
      <c r="AI27" s="2"/>
      <c r="AJ27" s="2"/>
      <c r="AK27" s="2"/>
      <c r="AL27" s="2"/>
      <c r="AM27" s="2"/>
      <c r="AN27" s="2"/>
      <c r="AO27" s="2"/>
      <c r="AP27" s="2"/>
      <c r="AQ27" s="2"/>
      <c r="AR27" s="8">
        <f>SUM(AS27:AT27)</f>
        <v>0</v>
      </c>
      <c r="AS27" s="8">
        <f>SUM(C27:AP27)</f>
        <v>0</v>
      </c>
      <c r="AT27" s="8">
        <f>FREQUENCY(C27:AP27,0)</f>
        <v>0</v>
      </c>
      <c r="AU27" s="9" t="e">
        <f>(AS27)/SUM(AS27,AT27)</f>
        <v>#DIV/0!</v>
      </c>
      <c r="AV27" s="46" t="str">
        <f>"E4.3 - Unverzügliche Unterstützung bei Ausscheidung; n="&amp;(AR27)</f>
        <v>E4.3 - Unverzügliche Unterstützung bei Ausscheidung; n=0</v>
      </c>
    </row>
    <row r="28" spans="1:48" ht="14" thickBot="1" x14ac:dyDescent="0.2">
      <c r="A28" s="185"/>
      <c r="B28" s="44" t="s">
        <v>47</v>
      </c>
      <c r="C28" s="2"/>
      <c r="D28" s="2"/>
      <c r="E28" s="2"/>
      <c r="F28" s="2"/>
      <c r="G28" s="2"/>
      <c r="H28" s="2"/>
      <c r="I28" s="2"/>
      <c r="J28" s="2"/>
      <c r="K28" s="2"/>
      <c r="L28" s="2"/>
      <c r="M28" s="2"/>
      <c r="N28" s="2"/>
      <c r="O28" s="2"/>
      <c r="P28" s="2"/>
      <c r="Q28" s="2"/>
      <c r="R28" s="2"/>
      <c r="S28" s="2"/>
      <c r="T28" s="2"/>
      <c r="U28" s="2"/>
      <c r="V28" s="3"/>
      <c r="W28" s="2"/>
      <c r="X28" s="2"/>
      <c r="Y28" s="2"/>
      <c r="Z28" s="2"/>
      <c r="AA28" s="2"/>
      <c r="AB28" s="2"/>
      <c r="AC28" s="2"/>
      <c r="AD28" s="2"/>
      <c r="AE28" s="2"/>
      <c r="AF28" s="2"/>
      <c r="AG28" s="2"/>
      <c r="AH28" s="2"/>
      <c r="AI28" s="2"/>
      <c r="AJ28" s="2"/>
      <c r="AK28" s="2"/>
      <c r="AL28" s="2"/>
      <c r="AM28" s="2"/>
      <c r="AN28" s="2"/>
      <c r="AO28" s="2"/>
      <c r="AP28" s="2"/>
      <c r="AQ28" s="2"/>
      <c r="AR28" s="8">
        <f>SUM(AS28:AT28)</f>
        <v>0</v>
      </c>
      <c r="AS28" s="8">
        <f>SUM(C28:AP28)</f>
        <v>0</v>
      </c>
      <c r="AT28" s="8">
        <f>FREQUENCY(C28:AP28,0)</f>
        <v>0</v>
      </c>
      <c r="AU28" s="9" t="e">
        <f>(AS28)/SUM(AS28,AT28)</f>
        <v>#DIV/0!</v>
      </c>
      <c r="AV28" s="46" t="str">
        <f>"E4.4 - Koordination der Maßnahmen; n="&amp;(AR28)</f>
        <v>E4.4 - Koordination der Maßnahmen; n=0</v>
      </c>
    </row>
    <row r="29" spans="1:48" ht="14" thickBot="1" x14ac:dyDescent="0.2">
      <c r="A29" s="185"/>
      <c r="B29" s="44" t="s">
        <v>48</v>
      </c>
      <c r="C29" s="2"/>
      <c r="D29" s="2"/>
      <c r="E29" s="2"/>
      <c r="F29" s="2"/>
      <c r="G29" s="2"/>
      <c r="H29" s="2"/>
      <c r="I29" s="2"/>
      <c r="J29" s="2"/>
      <c r="K29" s="2"/>
      <c r="L29" s="2"/>
      <c r="M29" s="2"/>
      <c r="N29" s="2"/>
      <c r="O29" s="2"/>
      <c r="P29" s="2"/>
      <c r="Q29" s="2"/>
      <c r="R29" s="2"/>
      <c r="S29" s="2"/>
      <c r="T29" s="2"/>
      <c r="U29" s="2"/>
      <c r="V29" s="3"/>
      <c r="W29" s="2"/>
      <c r="X29" s="2"/>
      <c r="Y29" s="2"/>
      <c r="Z29" s="2"/>
      <c r="AA29" s="2"/>
      <c r="AB29" s="2"/>
      <c r="AC29" s="2"/>
      <c r="AD29" s="2"/>
      <c r="AE29" s="2"/>
      <c r="AF29" s="2"/>
      <c r="AG29" s="2"/>
      <c r="AH29" s="2"/>
      <c r="AI29" s="2"/>
      <c r="AJ29" s="2"/>
      <c r="AK29" s="2"/>
      <c r="AL29" s="2"/>
      <c r="AM29" s="2"/>
      <c r="AN29" s="2"/>
      <c r="AO29" s="2"/>
      <c r="AP29" s="2"/>
      <c r="AQ29" s="2"/>
      <c r="AR29" s="8">
        <f>SUM(AS29:AT29)</f>
        <v>0</v>
      </c>
      <c r="AS29" s="8">
        <f>SUM(C29:AP29)</f>
        <v>0</v>
      </c>
      <c r="AT29" s="8">
        <f>FREQUENCY(C29:AP29,0)</f>
        <v>0</v>
      </c>
      <c r="AU29" s="9" t="e">
        <f>(AS29)/SUM(AS29,AT29)</f>
        <v>#DIV/0!</v>
      </c>
      <c r="AV29" s="46" t="str">
        <f>"E4.5 - Einsatz Hilfsmittel; n="&amp;(AR29)</f>
        <v>E4.5 - Einsatz Hilfsmittel; n=0</v>
      </c>
    </row>
    <row r="30" spans="1:48" ht="6" customHeight="1" thickBot="1" x14ac:dyDescent="0.2">
      <c r="B30" s="45"/>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47" t="s">
        <v>60</v>
      </c>
    </row>
    <row r="31" spans="1:48" ht="13.5" customHeight="1" thickBot="1" x14ac:dyDescent="0.2">
      <c r="A31" s="183" t="s">
        <v>62</v>
      </c>
      <c r="B31" s="44" t="s">
        <v>9</v>
      </c>
      <c r="C31" s="2"/>
      <c r="D31" s="2"/>
      <c r="E31" s="2"/>
      <c r="F31" s="2"/>
      <c r="G31" s="2"/>
      <c r="H31" s="2"/>
      <c r="I31" s="2"/>
      <c r="J31" s="2"/>
      <c r="K31" s="2"/>
      <c r="L31" s="2"/>
      <c r="M31" s="3"/>
      <c r="N31" s="3"/>
      <c r="O31" s="3"/>
      <c r="P31" s="2"/>
      <c r="Q31" s="3"/>
      <c r="R31" s="3"/>
      <c r="S31" s="2"/>
      <c r="T31" s="3"/>
      <c r="U31" s="3"/>
      <c r="V31" s="3"/>
      <c r="W31" s="2"/>
      <c r="X31" s="3"/>
      <c r="Y31" s="2"/>
      <c r="Z31" s="3"/>
      <c r="AA31" s="2"/>
      <c r="AB31" s="3"/>
      <c r="AC31" s="2"/>
      <c r="AD31" s="3"/>
      <c r="AE31" s="2"/>
      <c r="AF31" s="3"/>
      <c r="AG31" s="2"/>
      <c r="AH31" s="3"/>
      <c r="AI31" s="2"/>
      <c r="AJ31" s="3"/>
      <c r="AK31" s="2"/>
      <c r="AL31" s="3"/>
      <c r="AM31" s="2"/>
      <c r="AN31" s="3"/>
      <c r="AO31" s="2"/>
      <c r="AP31" s="2"/>
      <c r="AQ31" s="2"/>
      <c r="AR31" s="8">
        <f t="shared" ref="AR31" si="13">SUM(AS31:AT31)</f>
        <v>0</v>
      </c>
      <c r="AS31" s="8">
        <f t="shared" ref="AS31:AS36" si="14">SUM(C31:AP31)</f>
        <v>0</v>
      </c>
      <c r="AT31" s="8">
        <f t="shared" ref="AT31:AT36" si="15">FREQUENCY(C31:AP31,0)</f>
        <v>0</v>
      </c>
      <c r="AU31" s="9" t="e">
        <f t="shared" ref="AU31:AU36" si="16">(AS31)/SUM(AS31,AT31)</f>
        <v>#DIV/0!</v>
      </c>
      <c r="AV31" s="46" t="str">
        <f>"E2.2 - Beteiligung Maßnahmenplanung; n="&amp;(AR31)</f>
        <v>E2.2 - Beteiligung Maßnahmenplanung; n=0</v>
      </c>
    </row>
    <row r="32" spans="1:48" ht="14" thickBot="1" x14ac:dyDescent="0.2">
      <c r="A32" s="183"/>
      <c r="B32" s="44" t="s">
        <v>50</v>
      </c>
      <c r="C32" s="2"/>
      <c r="D32" s="2"/>
      <c r="E32" s="2"/>
      <c r="F32" s="2"/>
      <c r="G32" s="2"/>
      <c r="H32" s="2"/>
      <c r="I32" s="2"/>
      <c r="J32" s="2"/>
      <c r="K32" s="2"/>
      <c r="L32" s="2"/>
      <c r="M32" s="3"/>
      <c r="N32" s="3"/>
      <c r="O32" s="3"/>
      <c r="P32" s="2"/>
      <c r="Q32" s="3"/>
      <c r="R32" s="2"/>
      <c r="S32" s="2"/>
      <c r="T32" s="3"/>
      <c r="U32" s="2"/>
      <c r="V32" s="2"/>
      <c r="W32" s="2"/>
      <c r="X32" s="2"/>
      <c r="Y32" s="2"/>
      <c r="Z32" s="2"/>
      <c r="AA32" s="2"/>
      <c r="AB32" s="2"/>
      <c r="AC32" s="2"/>
      <c r="AD32" s="2"/>
      <c r="AE32" s="2"/>
      <c r="AF32" s="2"/>
      <c r="AG32" s="2"/>
      <c r="AH32" s="2"/>
      <c r="AI32" s="2"/>
      <c r="AJ32" s="2"/>
      <c r="AK32" s="2"/>
      <c r="AL32" s="2"/>
      <c r="AM32" s="2"/>
      <c r="AN32" s="2"/>
      <c r="AO32" s="2"/>
      <c r="AP32" s="2"/>
      <c r="AQ32" s="2"/>
      <c r="AR32" s="8">
        <f t="shared" ref="AR32:AR33" si="17">SUM(AS32:AT32)</f>
        <v>0</v>
      </c>
      <c r="AS32" s="8">
        <f t="shared" ref="AS32:AS33" si="18">SUM(C32:AP32)</f>
        <v>0</v>
      </c>
      <c r="AT32" s="8">
        <f t="shared" ref="AT32:AT34" si="19">FREQUENCY(C32:AP32,0)</f>
        <v>0</v>
      </c>
      <c r="AU32" s="9" t="e">
        <f t="shared" ref="AU32:AU34" si="20">(AS32)/SUM(AS32,AT32)</f>
        <v>#DIV/0!</v>
      </c>
      <c r="AV32" s="46" t="str">
        <f>"E3.3 - Angebot Information, Schulung und Beratung; n="&amp;(AR32)</f>
        <v>E3.3 - Angebot Information, Schulung und Beratung; n=0</v>
      </c>
    </row>
    <row r="33" spans="1:48" ht="14" thickBot="1" x14ac:dyDescent="0.2">
      <c r="A33" s="183"/>
      <c r="B33" s="44" t="s">
        <v>52</v>
      </c>
      <c r="C33" s="2"/>
      <c r="D33" s="2"/>
      <c r="E33" s="2"/>
      <c r="F33" s="2"/>
      <c r="G33" s="2"/>
      <c r="H33" s="2"/>
      <c r="I33" s="2"/>
      <c r="J33" s="2"/>
      <c r="K33" s="2"/>
      <c r="L33" s="2"/>
      <c r="M33" s="3"/>
      <c r="N33" s="3"/>
      <c r="O33" s="3"/>
      <c r="P33" s="2"/>
      <c r="Q33" s="3"/>
      <c r="R33" s="2"/>
      <c r="S33" s="2"/>
      <c r="T33" s="3"/>
      <c r="U33" s="3"/>
      <c r="V33" s="2"/>
      <c r="W33" s="2"/>
      <c r="X33" s="3"/>
      <c r="Y33" s="3"/>
      <c r="Z33" s="3"/>
      <c r="AA33" s="2"/>
      <c r="AB33" s="3"/>
      <c r="AC33" s="2"/>
      <c r="AD33" s="2"/>
      <c r="AE33" s="2"/>
      <c r="AF33" s="2"/>
      <c r="AG33" s="2"/>
      <c r="AH33" s="2"/>
      <c r="AI33" s="2"/>
      <c r="AJ33" s="2"/>
      <c r="AK33" s="2"/>
      <c r="AL33" s="2"/>
      <c r="AM33" s="2"/>
      <c r="AN33" s="2"/>
      <c r="AO33" s="2"/>
      <c r="AP33" s="2"/>
      <c r="AQ33" s="2"/>
      <c r="AR33" s="8">
        <f t="shared" si="17"/>
        <v>0</v>
      </c>
      <c r="AS33" s="8">
        <f t="shared" si="18"/>
        <v>0</v>
      </c>
      <c r="AT33" s="8">
        <f t="shared" si="19"/>
        <v>0</v>
      </c>
      <c r="AU33" s="9" t="e">
        <f t="shared" si="20"/>
        <v>#DIV/0!</v>
      </c>
      <c r="AV33" s="46" t="str">
        <f>"E3.4 - Kennen von Hilfsmitteln; n="&amp;(AR33)</f>
        <v>E3.4 - Kennen von Hilfsmitteln; n=0</v>
      </c>
    </row>
    <row r="34" spans="1:48" ht="14" thickBot="1" x14ac:dyDescent="0.2">
      <c r="A34" s="183"/>
      <c r="B34" s="44" t="s">
        <v>49</v>
      </c>
      <c r="C34" s="2"/>
      <c r="D34" s="2"/>
      <c r="E34" s="2"/>
      <c r="F34" s="2"/>
      <c r="G34" s="2"/>
      <c r="H34" s="2"/>
      <c r="I34" s="2"/>
      <c r="J34" s="2"/>
      <c r="K34" s="2"/>
      <c r="L34" s="2"/>
      <c r="M34" s="3"/>
      <c r="N34" s="3"/>
      <c r="O34" s="3"/>
      <c r="P34" s="2"/>
      <c r="Q34" s="3"/>
      <c r="R34" s="2"/>
      <c r="S34" s="2"/>
      <c r="T34" s="3"/>
      <c r="U34" s="2"/>
      <c r="V34" s="2"/>
      <c r="W34" s="2"/>
      <c r="X34" s="2"/>
      <c r="Y34" s="2"/>
      <c r="Z34" s="2"/>
      <c r="AA34" s="2"/>
      <c r="AB34" s="2"/>
      <c r="AC34" s="2"/>
      <c r="AD34" s="2"/>
      <c r="AE34" s="2"/>
      <c r="AF34" s="2"/>
      <c r="AG34" s="2"/>
      <c r="AH34" s="2"/>
      <c r="AI34" s="2"/>
      <c r="AJ34" s="2"/>
      <c r="AK34" s="2"/>
      <c r="AL34" s="2"/>
      <c r="AM34" s="2"/>
      <c r="AN34" s="2"/>
      <c r="AO34" s="2"/>
      <c r="AP34" s="2"/>
      <c r="AQ34" s="2"/>
      <c r="AR34" s="8">
        <f t="shared" ref="AR34" si="21">SUM(AS34:AT34)</f>
        <v>0</v>
      </c>
      <c r="AS34" s="8">
        <f t="shared" ref="AS34" si="22">SUM(C34:AP34)</f>
        <v>0</v>
      </c>
      <c r="AT34" s="8">
        <f t="shared" si="19"/>
        <v>0</v>
      </c>
      <c r="AU34" s="9" t="e">
        <f t="shared" si="20"/>
        <v>#DIV/0!</v>
      </c>
      <c r="AV34" s="46" t="str">
        <f>"E4.6 - Unverzügliche Unterstützung bei Ausscheidung; n="&amp;(AR34)</f>
        <v>E4.6 - Unverzügliche Unterstützung bei Ausscheidung; n=0</v>
      </c>
    </row>
    <row r="35" spans="1:48" ht="14" thickBot="1" x14ac:dyDescent="0.2">
      <c r="A35" s="186"/>
      <c r="B35" s="44" t="s">
        <v>43</v>
      </c>
      <c r="C35" s="2"/>
      <c r="D35" s="2"/>
      <c r="E35" s="2"/>
      <c r="F35" s="2"/>
      <c r="G35" s="2"/>
      <c r="H35" s="2"/>
      <c r="I35" s="2"/>
      <c r="J35" s="2"/>
      <c r="K35" s="2"/>
      <c r="L35" s="2"/>
      <c r="M35" s="3"/>
      <c r="N35" s="3"/>
      <c r="O35" s="3"/>
      <c r="P35" s="2"/>
      <c r="Q35" s="3"/>
      <c r="R35" s="2"/>
      <c r="S35" s="2"/>
      <c r="T35" s="3"/>
      <c r="U35" s="2"/>
      <c r="V35" s="2"/>
      <c r="W35" s="2"/>
      <c r="X35" s="2"/>
      <c r="Y35" s="2"/>
      <c r="Z35" s="2"/>
      <c r="AA35" s="2"/>
      <c r="AB35" s="2"/>
      <c r="AC35" s="2"/>
      <c r="AD35" s="2"/>
      <c r="AE35" s="2"/>
      <c r="AF35" s="2"/>
      <c r="AG35" s="2"/>
      <c r="AH35" s="2"/>
      <c r="AI35" s="2"/>
      <c r="AJ35" s="2"/>
      <c r="AK35" s="2"/>
      <c r="AL35" s="2"/>
      <c r="AM35" s="2"/>
      <c r="AN35" s="2"/>
      <c r="AO35" s="2"/>
      <c r="AP35" s="2"/>
      <c r="AQ35" s="2"/>
      <c r="AR35" s="8">
        <f t="shared" ref="AR35:AR36" si="23">SUM(AS35:AT35)</f>
        <v>0</v>
      </c>
      <c r="AS35" s="8">
        <f t="shared" si="14"/>
        <v>0</v>
      </c>
      <c r="AT35" s="8">
        <f t="shared" si="15"/>
        <v>0</v>
      </c>
      <c r="AU35" s="9" t="e">
        <f t="shared" si="16"/>
        <v>#DIV/0!</v>
      </c>
      <c r="AV35" s="46" t="str">
        <f>"E5.2 - Verbesserung der Kontinenzsituation; n="&amp;(AR35)</f>
        <v>E5.2 - Verbesserung der Kontinenzsituation; n=0</v>
      </c>
    </row>
    <row r="36" spans="1:48" ht="14" thickBot="1" x14ac:dyDescent="0.2">
      <c r="A36" s="186"/>
      <c r="B36" s="44" t="s">
        <v>53</v>
      </c>
      <c r="C36" s="2"/>
      <c r="D36" s="2"/>
      <c r="E36" s="2"/>
      <c r="F36" s="2"/>
      <c r="G36" s="2"/>
      <c r="H36" s="2"/>
      <c r="I36" s="2"/>
      <c r="J36" s="2"/>
      <c r="K36" s="2"/>
      <c r="L36" s="2"/>
      <c r="M36" s="3"/>
      <c r="N36" s="3"/>
      <c r="O36" s="3"/>
      <c r="P36" s="2"/>
      <c r="Q36" s="3"/>
      <c r="R36" s="2"/>
      <c r="S36" s="2"/>
      <c r="T36" s="2"/>
      <c r="U36" s="3"/>
      <c r="V36" s="3"/>
      <c r="W36" s="3"/>
      <c r="X36" s="3"/>
      <c r="Y36" s="2"/>
      <c r="Z36" s="2"/>
      <c r="AA36" s="2"/>
      <c r="AB36" s="2"/>
      <c r="AC36" s="2"/>
      <c r="AD36" s="2"/>
      <c r="AE36" s="2"/>
      <c r="AF36" s="2"/>
      <c r="AG36" s="2"/>
      <c r="AH36" s="2"/>
      <c r="AI36" s="2"/>
      <c r="AJ36" s="2"/>
      <c r="AK36" s="2"/>
      <c r="AL36" s="2"/>
      <c r="AM36" s="2"/>
      <c r="AN36" s="2"/>
      <c r="AO36" s="2"/>
      <c r="AP36" s="2"/>
      <c r="AQ36" s="2"/>
      <c r="AR36" s="8">
        <f t="shared" si="23"/>
        <v>0</v>
      </c>
      <c r="AS36" s="8">
        <f t="shared" si="14"/>
        <v>0</v>
      </c>
      <c r="AT36" s="8">
        <f t="shared" si="15"/>
        <v>0</v>
      </c>
      <c r="AU36" s="9" t="e">
        <f t="shared" si="16"/>
        <v>#DIV/0!</v>
      </c>
      <c r="AV36" s="46" t="str">
        <f>"E5.3 - Kontinenzsituation akzeptabel; n="&amp;(AR36)</f>
        <v>E5.3 - Kontinenzsituation akzeptabel; n=0</v>
      </c>
    </row>
    <row r="37" spans="1:48" ht="14.5" customHeight="1" x14ac:dyDescent="0.15"/>
    <row r="38" spans="1:48" x14ac:dyDescent="0.15"/>
    <row r="39" spans="1:48" ht="20" customHeight="1" x14ac:dyDescent="0.15">
      <c r="A39" s="107"/>
      <c r="B39" s="190" t="s">
        <v>141</v>
      </c>
      <c r="C39" s="190"/>
      <c r="D39" s="190"/>
      <c r="E39" s="190"/>
      <c r="F39" s="190"/>
      <c r="G39" s="190"/>
      <c r="H39" s="190"/>
      <c r="I39" s="190"/>
      <c r="J39" s="190"/>
      <c r="K39" s="190"/>
      <c r="L39" s="190"/>
      <c r="M39" s="190"/>
      <c r="N39" s="190"/>
      <c r="O39" s="190"/>
      <c r="P39" s="190"/>
      <c r="Q39" s="190"/>
      <c r="R39" s="190"/>
      <c r="S39" s="190"/>
      <c r="T39" s="190"/>
      <c r="U39" s="190"/>
      <c r="V39" s="108"/>
      <c r="W39" s="108"/>
      <c r="X39" s="108"/>
      <c r="Y39" s="108"/>
      <c r="Z39" s="108"/>
      <c r="AA39" s="108"/>
      <c r="AB39" s="108"/>
      <c r="AC39" s="108"/>
      <c r="AD39" s="108"/>
      <c r="AE39" s="108"/>
      <c r="AF39" s="108"/>
      <c r="AG39" s="108"/>
      <c r="AH39" s="108"/>
      <c r="AI39" s="108"/>
      <c r="AJ39" s="108"/>
      <c r="AK39" s="108"/>
      <c r="AL39" s="108"/>
      <c r="AM39" s="108"/>
      <c r="AN39" s="108"/>
      <c r="AO39" s="108"/>
      <c r="AP39" s="108"/>
      <c r="AQ39" s="108"/>
      <c r="AR39" s="108"/>
      <c r="AS39" s="108"/>
      <c r="AT39" s="108"/>
      <c r="AU39" s="108"/>
      <c r="AV39" s="14"/>
    </row>
    <row r="40" spans="1:48" ht="7.5" customHeight="1" thickBot="1" x14ac:dyDescent="0.2">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row>
    <row r="41" spans="1:48" ht="14" thickBot="1" x14ac:dyDescent="0.2">
      <c r="B41" s="1"/>
      <c r="C41" s="1">
        <v>1</v>
      </c>
      <c r="D41" s="1">
        <f>C41+1</f>
        <v>2</v>
      </c>
      <c r="E41" s="1">
        <f>D41+1</f>
        <v>3</v>
      </c>
      <c r="F41" s="1">
        <f>E41+1</f>
        <v>4</v>
      </c>
      <c r="G41" s="1">
        <f t="shared" ref="G41" si="24">F41+1</f>
        <v>5</v>
      </c>
      <c r="H41" s="1">
        <f t="shared" ref="H41" si="25">G41+1</f>
        <v>6</v>
      </c>
      <c r="I41" s="1">
        <f t="shared" ref="I41" si="26">H41+1</f>
        <v>7</v>
      </c>
      <c r="J41" s="1">
        <f t="shared" ref="J41" si="27">I41+1</f>
        <v>8</v>
      </c>
      <c r="K41" s="1">
        <f t="shared" ref="K41" si="28">J41+1</f>
        <v>9</v>
      </c>
      <c r="L41" s="1">
        <f t="shared" ref="L41" si="29">K41+1</f>
        <v>10</v>
      </c>
      <c r="M41" s="1">
        <f t="shared" ref="M41" si="30">L41+1</f>
        <v>11</v>
      </c>
      <c r="N41" s="1">
        <f t="shared" ref="N41" si="31">M41+1</f>
        <v>12</v>
      </c>
      <c r="O41" s="1">
        <f t="shared" ref="O41" si="32">N41+1</f>
        <v>13</v>
      </c>
      <c r="P41" s="1">
        <f t="shared" ref="P41" si="33">O41+1</f>
        <v>14</v>
      </c>
      <c r="Q41" s="1">
        <f t="shared" ref="Q41" si="34">P41+1</f>
        <v>15</v>
      </c>
      <c r="R41" s="1">
        <f t="shared" ref="R41" si="35">Q41+1</f>
        <v>16</v>
      </c>
      <c r="S41" s="1">
        <f t="shared" ref="S41" si="36">R41+1</f>
        <v>17</v>
      </c>
      <c r="T41" s="1">
        <f t="shared" ref="T41" si="37">S41+1</f>
        <v>18</v>
      </c>
      <c r="U41" s="1">
        <f t="shared" ref="U41" si="38">T41+1</f>
        <v>19</v>
      </c>
      <c r="V41" s="1">
        <f t="shared" ref="V41" si="39">U41+1</f>
        <v>20</v>
      </c>
      <c r="W41" s="1">
        <f t="shared" ref="W41" si="40">V41+1</f>
        <v>21</v>
      </c>
      <c r="X41" s="1">
        <f t="shared" ref="X41" si="41">W41+1</f>
        <v>22</v>
      </c>
      <c r="Y41" s="1">
        <f t="shared" ref="Y41" si="42">X41+1</f>
        <v>23</v>
      </c>
      <c r="Z41" s="1">
        <f t="shared" ref="Z41" si="43">Y41+1</f>
        <v>24</v>
      </c>
      <c r="AA41" s="1">
        <f t="shared" ref="AA41" si="44">Z41+1</f>
        <v>25</v>
      </c>
      <c r="AB41" s="1">
        <f t="shared" ref="AB41" si="45">AA41+1</f>
        <v>26</v>
      </c>
      <c r="AC41" s="1">
        <f t="shared" ref="AC41" si="46">AB41+1</f>
        <v>27</v>
      </c>
      <c r="AD41" s="1">
        <f t="shared" ref="AD41" si="47">AC41+1</f>
        <v>28</v>
      </c>
      <c r="AE41" s="1">
        <f t="shared" ref="AE41" si="48">AD41+1</f>
        <v>29</v>
      </c>
      <c r="AF41" s="1">
        <f t="shared" ref="AF41" si="49">AE41+1</f>
        <v>30</v>
      </c>
      <c r="AG41" s="1">
        <f t="shared" ref="AG41" si="50">AF41+1</f>
        <v>31</v>
      </c>
      <c r="AH41" s="1">
        <f t="shared" ref="AH41" si="51">AG41+1</f>
        <v>32</v>
      </c>
      <c r="AI41" s="1">
        <f t="shared" ref="AI41" si="52">AH41+1</f>
        <v>33</v>
      </c>
      <c r="AJ41" s="1">
        <f t="shared" ref="AJ41" si="53">AI41+1</f>
        <v>34</v>
      </c>
      <c r="AK41" s="1">
        <f t="shared" ref="AK41" si="54">AJ41+1</f>
        <v>35</v>
      </c>
      <c r="AL41" s="1">
        <f t="shared" ref="AL41" si="55">AK41+1</f>
        <v>36</v>
      </c>
      <c r="AM41" s="1">
        <f t="shared" ref="AM41" si="56">AL41+1</f>
        <v>37</v>
      </c>
      <c r="AN41" s="1">
        <f t="shared" ref="AN41" si="57">AM41+1</f>
        <v>38</v>
      </c>
      <c r="AO41" s="1">
        <f t="shared" ref="AO41" si="58">AN41+1</f>
        <v>39</v>
      </c>
      <c r="AP41" s="1">
        <f>AO41+1</f>
        <v>40</v>
      </c>
      <c r="AQ41" s="6"/>
      <c r="AR41" s="1" t="s">
        <v>3</v>
      </c>
      <c r="AS41" s="1" t="s">
        <v>0</v>
      </c>
      <c r="AT41" s="1" t="s">
        <v>1</v>
      </c>
      <c r="AU41" s="1" t="s">
        <v>2</v>
      </c>
      <c r="AV41" s="7"/>
    </row>
    <row r="42" spans="1:48" ht="4" customHeight="1" thickBot="1" x14ac:dyDescent="0.2">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6"/>
      <c r="AR42" s="1"/>
      <c r="AS42" s="1"/>
      <c r="AT42" s="1"/>
      <c r="AU42" s="1"/>
      <c r="AV42" s="49" t="s">
        <v>58</v>
      </c>
    </row>
    <row r="43" spans="1:48" ht="13.5" customHeight="1" thickBot="1" x14ac:dyDescent="0.2">
      <c r="A43" s="183" t="s">
        <v>12</v>
      </c>
      <c r="B43" s="43" t="s">
        <v>5</v>
      </c>
      <c r="C43" s="2"/>
      <c r="D43" s="2"/>
      <c r="E43" s="2"/>
      <c r="F43" s="2"/>
      <c r="G43" s="2"/>
      <c r="H43" s="2"/>
      <c r="I43" s="2"/>
      <c r="J43" s="2"/>
      <c r="K43" s="2"/>
      <c r="L43" s="2"/>
      <c r="M43" s="2"/>
      <c r="N43" s="2"/>
      <c r="O43" s="2"/>
      <c r="P43" s="3"/>
      <c r="Q43" s="2"/>
      <c r="R43" s="3"/>
      <c r="S43" s="2"/>
      <c r="T43" s="3"/>
      <c r="U43" s="2"/>
      <c r="V43" s="2"/>
      <c r="W43" s="2"/>
      <c r="X43" s="3"/>
      <c r="Y43" s="2"/>
      <c r="Z43" s="3"/>
      <c r="AA43" s="2"/>
      <c r="AB43" s="3"/>
      <c r="AC43" s="2"/>
      <c r="AD43" s="3"/>
      <c r="AE43" s="2"/>
      <c r="AF43" s="3"/>
      <c r="AG43" s="2"/>
      <c r="AH43" s="3"/>
      <c r="AI43" s="2"/>
      <c r="AJ43" s="3"/>
      <c r="AK43" s="2"/>
      <c r="AL43" s="3"/>
      <c r="AM43" s="2"/>
      <c r="AN43" s="3"/>
      <c r="AO43" s="2"/>
      <c r="AP43" s="3"/>
      <c r="AQ43" s="2"/>
      <c r="AR43" s="8">
        <f>SUM(AS43:AT43)</f>
        <v>0</v>
      </c>
      <c r="AS43" s="8">
        <f t="shared" ref="AS43" si="59">SUM(C43:AP43)</f>
        <v>0</v>
      </c>
      <c r="AT43" s="8">
        <f t="shared" ref="AT43:AT52" si="60">FREQUENCY(C43:AP43,0)</f>
        <v>0</v>
      </c>
      <c r="AU43" s="9" t="e">
        <f>(AS43)/SUM(AS43,AT43)</f>
        <v>#DIV/0!</v>
      </c>
      <c r="AV43" s="46" t="str">
        <f>"E1.1 - Erste Einschätzung; n="&amp;(AR43)</f>
        <v>E1.1 - Erste Einschätzung; n=0</v>
      </c>
    </row>
    <row r="44" spans="1:48" ht="14" thickBot="1" x14ac:dyDescent="0.2">
      <c r="A44" s="183"/>
      <c r="B44" s="44" t="s">
        <v>18</v>
      </c>
      <c r="C44" s="2"/>
      <c r="D44" s="2"/>
      <c r="E44" s="2"/>
      <c r="F44" s="2"/>
      <c r="G44" s="2"/>
      <c r="H44" s="2"/>
      <c r="I44" s="2"/>
      <c r="J44" s="2"/>
      <c r="K44" s="2"/>
      <c r="L44" s="2"/>
      <c r="M44" s="2"/>
      <c r="N44" s="2"/>
      <c r="O44" s="2"/>
      <c r="P44" s="3"/>
      <c r="Q44" s="3"/>
      <c r="R44" s="3"/>
      <c r="S44" s="2"/>
      <c r="T44" s="2"/>
      <c r="U44" s="2"/>
      <c r="V44" s="2"/>
      <c r="W44" s="2"/>
      <c r="X44" s="2"/>
      <c r="Y44" s="2"/>
      <c r="Z44" s="2"/>
      <c r="AA44" s="2"/>
      <c r="AB44" s="2"/>
      <c r="AC44" s="2"/>
      <c r="AD44" s="2"/>
      <c r="AE44" s="2"/>
      <c r="AF44" s="2"/>
      <c r="AG44" s="2"/>
      <c r="AH44" s="2"/>
      <c r="AI44" s="2"/>
      <c r="AJ44" s="2"/>
      <c r="AK44" s="2"/>
      <c r="AL44" s="2"/>
      <c r="AM44" s="2"/>
      <c r="AN44" s="2"/>
      <c r="AO44" s="2"/>
      <c r="AP44" s="2"/>
      <c r="AQ44" s="2"/>
      <c r="AR44" s="8">
        <f t="shared" ref="AR44:AR47" si="61">SUM(AS44:AT44)</f>
        <v>0</v>
      </c>
      <c r="AS44" s="8">
        <f t="shared" ref="AS44:AS47" si="62">SUM(C44:AP44)</f>
        <v>0</v>
      </c>
      <c r="AT44" s="8">
        <f t="shared" si="60"/>
        <v>0</v>
      </c>
      <c r="AU44" s="9" t="e">
        <f t="shared" ref="AU44:AU52" si="63">(AS44)/SUM(AS44,AT44)</f>
        <v>#DIV/0!</v>
      </c>
      <c r="AV44" s="46" t="str">
        <f>"E1.2 - Vertiefte Einschätzung; n="&amp;(AR44)</f>
        <v>E1.2 - Vertiefte Einschätzung; n=0</v>
      </c>
    </row>
    <row r="45" spans="1:48" ht="14" thickBot="1" x14ac:dyDescent="0.2">
      <c r="A45" s="183"/>
      <c r="B45" s="44" t="s">
        <v>45</v>
      </c>
      <c r="C45" s="2"/>
      <c r="D45" s="2"/>
      <c r="E45" s="2"/>
      <c r="F45" s="2"/>
      <c r="G45" s="2"/>
      <c r="H45" s="2"/>
      <c r="I45" s="2"/>
      <c r="J45" s="2"/>
      <c r="K45" s="2"/>
      <c r="L45" s="2"/>
      <c r="M45" s="2"/>
      <c r="N45" s="2"/>
      <c r="O45" s="2"/>
      <c r="P45" s="3"/>
      <c r="Q45" s="3"/>
      <c r="R45" s="3"/>
      <c r="S45" s="2"/>
      <c r="T45" s="2"/>
      <c r="U45" s="2"/>
      <c r="V45" s="2"/>
      <c r="W45" s="2"/>
      <c r="X45" s="2"/>
      <c r="Y45" s="2"/>
      <c r="Z45" s="2"/>
      <c r="AA45" s="2"/>
      <c r="AB45" s="2"/>
      <c r="AC45" s="2"/>
      <c r="AD45" s="2"/>
      <c r="AE45" s="2"/>
      <c r="AF45" s="2"/>
      <c r="AG45" s="2"/>
      <c r="AH45" s="2"/>
      <c r="AI45" s="2"/>
      <c r="AJ45" s="2"/>
      <c r="AK45" s="2"/>
      <c r="AL45" s="2"/>
      <c r="AM45" s="2"/>
      <c r="AN45" s="2"/>
      <c r="AO45" s="2"/>
      <c r="AP45" s="2"/>
      <c r="AQ45" s="2"/>
      <c r="AR45" s="8">
        <f t="shared" si="61"/>
        <v>0</v>
      </c>
      <c r="AS45" s="8">
        <f t="shared" si="62"/>
        <v>0</v>
      </c>
      <c r="AT45" s="8">
        <f t="shared" si="60"/>
        <v>0</v>
      </c>
      <c r="AU45" s="9" t="e">
        <f t="shared" si="63"/>
        <v>#DIV/0!</v>
      </c>
      <c r="AV45" s="46" t="str">
        <f>"E1.3 - Wiederholung Einschätzung; n="&amp;(AR45)</f>
        <v>E1.3 - Wiederholung Einschätzung; n=0</v>
      </c>
    </row>
    <row r="46" spans="1:48" ht="14" thickBot="1" x14ac:dyDescent="0.2">
      <c r="A46" s="183"/>
      <c r="B46" s="44" t="s">
        <v>46</v>
      </c>
      <c r="C46" s="2"/>
      <c r="D46" s="2"/>
      <c r="E46" s="2"/>
      <c r="F46" s="2"/>
      <c r="G46" s="2"/>
      <c r="H46" s="2"/>
      <c r="I46" s="2"/>
      <c r="J46" s="2"/>
      <c r="K46" s="2"/>
      <c r="L46" s="2"/>
      <c r="M46" s="2"/>
      <c r="N46" s="2"/>
      <c r="O46" s="2"/>
      <c r="P46" s="3"/>
      <c r="Q46" s="3"/>
      <c r="R46" s="3"/>
      <c r="S46" s="2"/>
      <c r="T46" s="2"/>
      <c r="U46" s="2"/>
      <c r="V46" s="2"/>
      <c r="W46" s="2"/>
      <c r="X46" s="2"/>
      <c r="Y46" s="2"/>
      <c r="Z46" s="2"/>
      <c r="AA46" s="2"/>
      <c r="AB46" s="2"/>
      <c r="AC46" s="2"/>
      <c r="AD46" s="2"/>
      <c r="AE46" s="2"/>
      <c r="AF46" s="2"/>
      <c r="AG46" s="2"/>
      <c r="AH46" s="2"/>
      <c r="AI46" s="2"/>
      <c r="AJ46" s="2"/>
      <c r="AK46" s="2"/>
      <c r="AL46" s="2"/>
      <c r="AM46" s="2"/>
      <c r="AN46" s="2"/>
      <c r="AO46" s="2"/>
      <c r="AP46" s="2"/>
      <c r="AQ46" s="2"/>
      <c r="AR46" s="8">
        <f t="shared" si="61"/>
        <v>0</v>
      </c>
      <c r="AS46" s="8">
        <f t="shared" si="62"/>
        <v>0</v>
      </c>
      <c r="AT46" s="8">
        <f t="shared" si="60"/>
        <v>0</v>
      </c>
      <c r="AU46" s="9" t="e">
        <f t="shared" si="63"/>
        <v>#DIV/0!</v>
      </c>
      <c r="AV46" s="46" t="str">
        <f>"E1.4 - Hinzuziehen weiterer Expertise; n="&amp;(AR46)</f>
        <v>E1.4 - Hinzuziehen weiterer Expertise; n=0</v>
      </c>
    </row>
    <row r="47" spans="1:48" ht="14" thickBot="1" x14ac:dyDescent="0.2">
      <c r="A47" s="183"/>
      <c r="B47" s="44" t="s">
        <v>51</v>
      </c>
      <c r="C47" s="2"/>
      <c r="D47" s="2"/>
      <c r="E47" s="2"/>
      <c r="F47" s="2"/>
      <c r="G47" s="2"/>
      <c r="H47" s="2"/>
      <c r="I47" s="2"/>
      <c r="J47" s="2"/>
      <c r="K47" s="2"/>
      <c r="L47" s="2"/>
      <c r="M47" s="2"/>
      <c r="N47" s="2"/>
      <c r="O47" s="2"/>
      <c r="P47" s="3"/>
      <c r="Q47" s="3"/>
      <c r="R47" s="3"/>
      <c r="S47" s="2"/>
      <c r="T47" s="2"/>
      <c r="U47" s="2"/>
      <c r="V47" s="2"/>
      <c r="W47" s="2"/>
      <c r="X47" s="2"/>
      <c r="Y47" s="2"/>
      <c r="Z47" s="2"/>
      <c r="AA47" s="2"/>
      <c r="AB47" s="2"/>
      <c r="AC47" s="2"/>
      <c r="AD47" s="2"/>
      <c r="AE47" s="2"/>
      <c r="AF47" s="2"/>
      <c r="AG47" s="2"/>
      <c r="AH47" s="2"/>
      <c r="AI47" s="2"/>
      <c r="AJ47" s="2"/>
      <c r="AK47" s="2"/>
      <c r="AL47" s="2"/>
      <c r="AM47" s="2"/>
      <c r="AN47" s="2"/>
      <c r="AO47" s="2"/>
      <c r="AP47" s="2"/>
      <c r="AQ47" s="2"/>
      <c r="AR47" s="8">
        <f t="shared" si="61"/>
        <v>0</v>
      </c>
      <c r="AS47" s="8">
        <f t="shared" si="62"/>
        <v>0</v>
      </c>
      <c r="AT47" s="8">
        <f t="shared" si="60"/>
        <v>0</v>
      </c>
      <c r="AU47" s="9" t="e">
        <f t="shared" si="63"/>
        <v>#DIV/0!</v>
      </c>
      <c r="AV47" s="46" t="str">
        <f>"E1.5 - Kontinenzprofil beschrieben; n="&amp;(AR47)</f>
        <v>E1.5 - Kontinenzprofil beschrieben; n=0</v>
      </c>
    </row>
    <row r="48" spans="1:48" ht="14" thickBot="1" x14ac:dyDescent="0.2">
      <c r="A48" s="184"/>
      <c r="B48" s="44" t="s">
        <v>6</v>
      </c>
      <c r="C48" s="2"/>
      <c r="D48" s="2"/>
      <c r="E48" s="2"/>
      <c r="F48" s="2"/>
      <c r="G48" s="2"/>
      <c r="H48" s="2"/>
      <c r="I48" s="2"/>
      <c r="J48" s="2"/>
      <c r="K48" s="2"/>
      <c r="L48" s="2"/>
      <c r="M48" s="2"/>
      <c r="N48" s="2"/>
      <c r="O48" s="2"/>
      <c r="P48" s="3"/>
      <c r="Q48" s="3"/>
      <c r="R48" s="3"/>
      <c r="S48" s="2"/>
      <c r="T48" s="2"/>
      <c r="U48" s="2"/>
      <c r="V48" s="2"/>
      <c r="W48" s="2"/>
      <c r="X48" s="2"/>
      <c r="Y48" s="2"/>
      <c r="Z48" s="2"/>
      <c r="AA48" s="2"/>
      <c r="AB48" s="2"/>
      <c r="AC48" s="2"/>
      <c r="AD48" s="2"/>
      <c r="AE48" s="2"/>
      <c r="AF48" s="2"/>
      <c r="AG48" s="2"/>
      <c r="AH48" s="2"/>
      <c r="AI48" s="2"/>
      <c r="AJ48" s="2"/>
      <c r="AK48" s="2"/>
      <c r="AL48" s="2"/>
      <c r="AM48" s="2"/>
      <c r="AN48" s="2"/>
      <c r="AO48" s="2"/>
      <c r="AP48" s="2"/>
      <c r="AQ48" s="2"/>
      <c r="AR48" s="8">
        <f t="shared" ref="AR48:AR50" si="64">SUM(AS48:AT48)</f>
        <v>0</v>
      </c>
      <c r="AS48" s="8">
        <f t="shared" ref="AS48:AS50" si="65">SUM(C48:AP48)</f>
        <v>0</v>
      </c>
      <c r="AT48" s="8">
        <f t="shared" si="60"/>
        <v>0</v>
      </c>
      <c r="AU48" s="9" t="e">
        <f t="shared" si="63"/>
        <v>#DIV/0!</v>
      </c>
      <c r="AV48" s="46" t="str">
        <f>"E2.1 - Indiv. Maßnahmenplan; n="&amp;(AR48)</f>
        <v>E2.1 - Indiv. Maßnahmenplan; n=0</v>
      </c>
    </row>
    <row r="49" spans="1:48" ht="14" thickBot="1" x14ac:dyDescent="0.2">
      <c r="A49" s="184"/>
      <c r="B49" s="44" t="s">
        <v>15</v>
      </c>
      <c r="C49" s="2"/>
      <c r="D49" s="2"/>
      <c r="E49" s="2"/>
      <c r="F49" s="2"/>
      <c r="G49" s="2"/>
      <c r="H49" s="2"/>
      <c r="I49" s="2"/>
      <c r="J49" s="2"/>
      <c r="K49" s="2"/>
      <c r="L49" s="2"/>
      <c r="M49" s="2"/>
      <c r="N49" s="2"/>
      <c r="O49" s="2"/>
      <c r="P49" s="3"/>
      <c r="Q49" s="3"/>
      <c r="R49" s="3"/>
      <c r="S49" s="2"/>
      <c r="T49" s="2"/>
      <c r="U49" s="2"/>
      <c r="V49" s="2"/>
      <c r="W49" s="2"/>
      <c r="X49" s="2"/>
      <c r="Y49" s="2"/>
      <c r="Z49" s="2"/>
      <c r="AA49" s="2"/>
      <c r="AB49" s="2"/>
      <c r="AC49" s="2"/>
      <c r="AD49" s="2"/>
      <c r="AE49" s="2"/>
      <c r="AF49" s="2"/>
      <c r="AG49" s="2"/>
      <c r="AH49" s="2"/>
      <c r="AI49" s="2"/>
      <c r="AJ49" s="2"/>
      <c r="AK49" s="2"/>
      <c r="AL49" s="2"/>
      <c r="AM49" s="2"/>
      <c r="AN49" s="2"/>
      <c r="AO49" s="2"/>
      <c r="AP49" s="2"/>
      <c r="AQ49" s="2"/>
      <c r="AR49" s="8">
        <f t="shared" si="64"/>
        <v>0</v>
      </c>
      <c r="AS49" s="8">
        <f t="shared" si="65"/>
        <v>0</v>
      </c>
      <c r="AT49" s="8">
        <f t="shared" si="60"/>
        <v>0</v>
      </c>
      <c r="AU49" s="9" t="e">
        <f t="shared" si="63"/>
        <v>#DIV/0!</v>
      </c>
      <c r="AV49" s="46" t="str">
        <f>"E3.1 - Angebot Information, Schulung und Beratung; n="&amp;(AR49)</f>
        <v>E3.1 - Angebot Information, Schulung und Beratung; n=0</v>
      </c>
    </row>
    <row r="50" spans="1:48" ht="14" thickBot="1" x14ac:dyDescent="0.2">
      <c r="A50" s="184"/>
      <c r="B50" s="44" t="s">
        <v>7</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8">
        <f t="shared" si="64"/>
        <v>0</v>
      </c>
      <c r="AS50" s="8">
        <f t="shared" si="65"/>
        <v>0</v>
      </c>
      <c r="AT50" s="8">
        <f t="shared" si="60"/>
        <v>0</v>
      </c>
      <c r="AU50" s="9" t="e">
        <f t="shared" si="63"/>
        <v>#DIV/0!</v>
      </c>
      <c r="AV50" s="46" t="str">
        <f>"E4.1 - Durchführung Maßnahmen; n="&amp;(AR50)</f>
        <v>E4.1 - Durchführung Maßnahmen; n=0</v>
      </c>
    </row>
    <row r="51" spans="1:48" ht="14" thickBot="1" x14ac:dyDescent="0.2">
      <c r="A51" s="184"/>
      <c r="B51" s="44" t="s">
        <v>8</v>
      </c>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8">
        <f t="shared" ref="AR51" si="66">SUM(AS51:AT51)</f>
        <v>0</v>
      </c>
      <c r="AS51" s="8">
        <f t="shared" ref="AS51" si="67">SUM(C51:AP51)</f>
        <v>0</v>
      </c>
      <c r="AT51" s="8">
        <f t="shared" si="60"/>
        <v>0</v>
      </c>
      <c r="AU51" s="9" t="e">
        <f t="shared" si="63"/>
        <v>#DIV/0!</v>
      </c>
      <c r="AV51" s="46" t="str">
        <f>"E4.2 - Einsatz von Hilfsmitteln; n="&amp;(AR51)</f>
        <v>E4.2 - Einsatz von Hilfsmitteln; n=0</v>
      </c>
    </row>
    <row r="52" spans="1:48" ht="14" thickBot="1" x14ac:dyDescent="0.2">
      <c r="A52" s="184"/>
      <c r="B52" s="44" t="s">
        <v>16</v>
      </c>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8">
        <f t="shared" ref="AR52" si="68">SUM(AS52:AT52)</f>
        <v>0</v>
      </c>
      <c r="AS52" s="8">
        <f t="shared" ref="AS52" si="69">SUM(C52:AP52)</f>
        <v>0</v>
      </c>
      <c r="AT52" s="8">
        <f t="shared" si="60"/>
        <v>0</v>
      </c>
      <c r="AU52" s="9" t="e">
        <f t="shared" si="63"/>
        <v>#DIV/0!</v>
      </c>
      <c r="AV52" s="46" t="str">
        <f>"E5.1 - Kontinenzprofil erreicht/erhalten; n="&amp;(AR52)</f>
        <v>E5.1 - Kontinenzprofil erreicht/erhalten; n=0</v>
      </c>
    </row>
    <row r="53" spans="1:48" ht="6" customHeight="1" thickBot="1" x14ac:dyDescent="0.2">
      <c r="B53" s="45"/>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47" t="s">
        <v>59</v>
      </c>
    </row>
    <row r="54" spans="1:48" ht="13.5" customHeight="1" thickBot="1" x14ac:dyDescent="0.2">
      <c r="A54" s="185" t="s">
        <v>13</v>
      </c>
      <c r="B54" s="44" t="s">
        <v>55</v>
      </c>
      <c r="C54" s="2"/>
      <c r="D54" s="2"/>
      <c r="E54" s="2"/>
      <c r="F54" s="2"/>
      <c r="G54" s="2"/>
      <c r="H54" s="2"/>
      <c r="I54" s="2"/>
      <c r="J54" s="2"/>
      <c r="K54" s="2"/>
      <c r="L54" s="2"/>
      <c r="M54" s="2"/>
      <c r="N54" s="2"/>
      <c r="O54" s="2"/>
      <c r="P54" s="3"/>
      <c r="Q54" s="2"/>
      <c r="R54" s="3"/>
      <c r="S54" s="2"/>
      <c r="T54" s="3"/>
      <c r="U54" s="2"/>
      <c r="V54" s="3"/>
      <c r="W54" s="3"/>
      <c r="X54" s="3"/>
      <c r="Y54" s="3"/>
      <c r="Z54" s="3"/>
      <c r="AA54" s="3"/>
      <c r="AB54" s="3"/>
      <c r="AC54" s="2"/>
      <c r="AD54" s="3"/>
      <c r="AE54" s="2"/>
      <c r="AF54" s="3"/>
      <c r="AG54" s="2"/>
      <c r="AH54" s="3"/>
      <c r="AI54" s="2"/>
      <c r="AJ54" s="3"/>
      <c r="AK54" s="2"/>
      <c r="AL54" s="3"/>
      <c r="AM54" s="2"/>
      <c r="AN54" s="3"/>
      <c r="AO54" s="2"/>
      <c r="AP54" s="2"/>
      <c r="AQ54" s="2"/>
      <c r="AR54" s="8">
        <f>SUM(AS54:AT54)</f>
        <v>0</v>
      </c>
      <c r="AS54" s="8">
        <f>SUM(C54:AP54)</f>
        <v>0</v>
      </c>
      <c r="AT54" s="8">
        <f>FREQUENCY(C54:AP54,0)</f>
        <v>0</v>
      </c>
      <c r="AU54" s="9" t="e">
        <f>(AS54)/SUM(AS54,AT54)</f>
        <v>#DIV/0!</v>
      </c>
      <c r="AV54" s="46" t="str">
        <f>"E1.6 - Hinzuziehen weiterer Expertise; n="&amp;(AR54)</f>
        <v>E1.6 - Hinzuziehen weiterer Expertise; n=0</v>
      </c>
    </row>
    <row r="55" spans="1:48" ht="14" thickBot="1" x14ac:dyDescent="0.2">
      <c r="A55" s="185"/>
      <c r="B55" s="44" t="s">
        <v>17</v>
      </c>
      <c r="C55" s="2"/>
      <c r="D55" s="2"/>
      <c r="E55" s="2"/>
      <c r="F55" s="2"/>
      <c r="G55" s="2"/>
      <c r="H55" s="2"/>
      <c r="I55" s="2"/>
      <c r="J55" s="2"/>
      <c r="K55" s="2"/>
      <c r="L55" s="2"/>
      <c r="M55" s="2"/>
      <c r="N55" s="2"/>
      <c r="O55" s="2"/>
      <c r="P55" s="2"/>
      <c r="Q55" s="2"/>
      <c r="R55" s="2"/>
      <c r="S55" s="2"/>
      <c r="T55" s="2"/>
      <c r="U55" s="2"/>
      <c r="V55" s="3"/>
      <c r="W55" s="2"/>
      <c r="X55" s="2"/>
      <c r="Y55" s="2"/>
      <c r="Z55" s="2"/>
      <c r="AA55" s="2"/>
      <c r="AB55" s="2"/>
      <c r="AC55" s="2"/>
      <c r="AD55" s="2"/>
      <c r="AE55" s="2"/>
      <c r="AF55" s="2"/>
      <c r="AG55" s="2"/>
      <c r="AH55" s="2"/>
      <c r="AI55" s="2"/>
      <c r="AJ55" s="2"/>
      <c r="AK55" s="2"/>
      <c r="AL55" s="2"/>
      <c r="AM55" s="2"/>
      <c r="AN55" s="2"/>
      <c r="AO55" s="2"/>
      <c r="AP55" s="2"/>
      <c r="AQ55" s="2"/>
      <c r="AR55" s="8">
        <f>SUM(AS55:AT55)</f>
        <v>0</v>
      </c>
      <c r="AS55" s="8">
        <f>SUM(C55:AP55)</f>
        <v>0</v>
      </c>
      <c r="AT55" s="8">
        <f>FREQUENCY(C55:AP55,0)</f>
        <v>0</v>
      </c>
      <c r="AU55" s="9" t="e">
        <f>(AS55)/SUM(AS55,AT55)</f>
        <v>#DIV/0!</v>
      </c>
      <c r="AV55" s="46" t="str">
        <f>"E3.2 - Angebot Schulung und Beratung; n="&amp;(AR55)</f>
        <v>E3.2 - Angebot Schulung und Beratung; n=0</v>
      </c>
    </row>
    <row r="56" spans="1:48" ht="14" thickBot="1" x14ac:dyDescent="0.2">
      <c r="A56" s="185"/>
      <c r="B56" s="44" t="s">
        <v>139</v>
      </c>
      <c r="C56" s="2"/>
      <c r="D56" s="2"/>
      <c r="E56" s="2"/>
      <c r="F56" s="2"/>
      <c r="G56" s="2"/>
      <c r="H56" s="2"/>
      <c r="I56" s="2"/>
      <c r="J56" s="2"/>
      <c r="K56" s="2"/>
      <c r="L56" s="2"/>
      <c r="M56" s="2"/>
      <c r="N56" s="2"/>
      <c r="O56" s="2"/>
      <c r="P56" s="2"/>
      <c r="Q56" s="2"/>
      <c r="R56" s="2"/>
      <c r="S56" s="2"/>
      <c r="T56" s="2"/>
      <c r="U56" s="2"/>
      <c r="V56" s="3"/>
      <c r="W56" s="2"/>
      <c r="X56" s="2"/>
      <c r="Y56" s="2"/>
      <c r="Z56" s="2"/>
      <c r="AA56" s="2"/>
      <c r="AB56" s="2"/>
      <c r="AC56" s="2"/>
      <c r="AD56" s="2"/>
      <c r="AE56" s="2"/>
      <c r="AF56" s="2"/>
      <c r="AG56" s="2"/>
      <c r="AH56" s="2"/>
      <c r="AI56" s="2"/>
      <c r="AJ56" s="2"/>
      <c r="AK56" s="2"/>
      <c r="AL56" s="2"/>
      <c r="AM56" s="2"/>
      <c r="AN56" s="2"/>
      <c r="AO56" s="2"/>
      <c r="AP56" s="2"/>
      <c r="AQ56" s="2"/>
      <c r="AR56" s="8">
        <f t="shared" ref="AR56:AR57" si="70">SUM(AS56:AT56)</f>
        <v>0</v>
      </c>
      <c r="AS56" s="8">
        <f t="shared" ref="AS56:AS57" si="71">SUM(C56:AP56)</f>
        <v>0</v>
      </c>
      <c r="AT56" s="8">
        <f t="shared" ref="AT56:AT57" si="72">FREQUENCY(C56:AP56,0)</f>
        <v>0</v>
      </c>
      <c r="AU56" s="9" t="e">
        <f t="shared" ref="AU56:AU57" si="73">(AS56)/SUM(AS56,AT56)</f>
        <v>#DIV/0!</v>
      </c>
      <c r="AV56" s="46" t="str">
        <f>"E4.3 - Unverzügliche Unterstützung bei Ausscheidung; n="&amp;(AR56)</f>
        <v>E4.3 - Unverzügliche Unterstützung bei Ausscheidung; n=0</v>
      </c>
    </row>
    <row r="57" spans="1:48" ht="14" thickBot="1" x14ac:dyDescent="0.2">
      <c r="A57" s="185"/>
      <c r="B57" s="44" t="s">
        <v>47</v>
      </c>
      <c r="C57" s="2"/>
      <c r="D57" s="2"/>
      <c r="E57" s="2"/>
      <c r="F57" s="2"/>
      <c r="G57" s="2"/>
      <c r="H57" s="2"/>
      <c r="I57" s="2"/>
      <c r="J57" s="2"/>
      <c r="K57" s="2"/>
      <c r="L57" s="2"/>
      <c r="M57" s="2"/>
      <c r="N57" s="2"/>
      <c r="O57" s="2"/>
      <c r="P57" s="2"/>
      <c r="Q57" s="2"/>
      <c r="R57" s="2"/>
      <c r="S57" s="2"/>
      <c r="T57" s="2"/>
      <c r="U57" s="2"/>
      <c r="V57" s="3"/>
      <c r="W57" s="2"/>
      <c r="X57" s="2"/>
      <c r="Y57" s="2"/>
      <c r="Z57" s="2"/>
      <c r="AA57" s="2"/>
      <c r="AB57" s="2"/>
      <c r="AC57" s="2"/>
      <c r="AD57" s="2"/>
      <c r="AE57" s="2"/>
      <c r="AF57" s="2"/>
      <c r="AG57" s="2"/>
      <c r="AH57" s="2"/>
      <c r="AI57" s="2"/>
      <c r="AJ57" s="2"/>
      <c r="AK57" s="2"/>
      <c r="AL57" s="2"/>
      <c r="AM57" s="2"/>
      <c r="AN57" s="2"/>
      <c r="AO57" s="2"/>
      <c r="AP57" s="2"/>
      <c r="AQ57" s="2"/>
      <c r="AR57" s="8">
        <f t="shared" si="70"/>
        <v>0</v>
      </c>
      <c r="AS57" s="8">
        <f t="shared" si="71"/>
        <v>0</v>
      </c>
      <c r="AT57" s="8">
        <f t="shared" si="72"/>
        <v>0</v>
      </c>
      <c r="AU57" s="9" t="e">
        <f t="shared" si="73"/>
        <v>#DIV/0!</v>
      </c>
      <c r="AV57" s="46" t="str">
        <f>"E4.4 - Koordination der Maßnahmen; n="&amp;(AR57)</f>
        <v>E4.4 - Koordination der Maßnahmen; n=0</v>
      </c>
    </row>
    <row r="58" spans="1:48" ht="14" thickBot="1" x14ac:dyDescent="0.2">
      <c r="A58" s="185"/>
      <c r="B58" s="44" t="s">
        <v>48</v>
      </c>
      <c r="C58" s="2"/>
      <c r="D58" s="2"/>
      <c r="E58" s="2"/>
      <c r="F58" s="2"/>
      <c r="G58" s="2"/>
      <c r="H58" s="2"/>
      <c r="I58" s="2"/>
      <c r="J58" s="2"/>
      <c r="K58" s="2"/>
      <c r="L58" s="2"/>
      <c r="M58" s="2"/>
      <c r="N58" s="2"/>
      <c r="O58" s="2"/>
      <c r="P58" s="2"/>
      <c r="Q58" s="2"/>
      <c r="R58" s="2"/>
      <c r="S58" s="2"/>
      <c r="T58" s="2"/>
      <c r="U58" s="2"/>
      <c r="V58" s="3"/>
      <c r="W58" s="2"/>
      <c r="X58" s="2"/>
      <c r="Y58" s="2"/>
      <c r="Z58" s="2"/>
      <c r="AA58" s="2"/>
      <c r="AB58" s="2"/>
      <c r="AC58" s="2"/>
      <c r="AD58" s="2"/>
      <c r="AE58" s="2"/>
      <c r="AF58" s="2"/>
      <c r="AG58" s="2"/>
      <c r="AH58" s="2"/>
      <c r="AI58" s="2"/>
      <c r="AJ58" s="2"/>
      <c r="AK58" s="2"/>
      <c r="AL58" s="2"/>
      <c r="AM58" s="2"/>
      <c r="AN58" s="2"/>
      <c r="AO58" s="2"/>
      <c r="AP58" s="2"/>
      <c r="AQ58" s="2"/>
      <c r="AR58" s="8">
        <f>SUM(AS58:AT58)</f>
        <v>0</v>
      </c>
      <c r="AS58" s="8">
        <f>SUM(C58:AP58)</f>
        <v>0</v>
      </c>
      <c r="AT58" s="8">
        <f>FREQUENCY(C58:AP58,0)</f>
        <v>0</v>
      </c>
      <c r="AU58" s="9" t="e">
        <f>(AS58)/SUM(AS58,AT58)</f>
        <v>#DIV/0!</v>
      </c>
      <c r="AV58" s="46" t="str">
        <f>"E4.5 - Einsatz Hilfsmittel; n="&amp;(AR58)</f>
        <v>E4.5 - Einsatz Hilfsmittel; n=0</v>
      </c>
    </row>
    <row r="59" spans="1:48" ht="6" customHeight="1" thickBot="1" x14ac:dyDescent="0.2">
      <c r="B59" s="45"/>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47" t="s">
        <v>60</v>
      </c>
    </row>
    <row r="60" spans="1:48" ht="13.5" customHeight="1" thickBot="1" x14ac:dyDescent="0.2">
      <c r="A60" s="183" t="s">
        <v>62</v>
      </c>
      <c r="B60" s="44" t="s">
        <v>9</v>
      </c>
      <c r="C60" s="2"/>
      <c r="D60" s="2"/>
      <c r="E60" s="2"/>
      <c r="F60" s="2"/>
      <c r="G60" s="2"/>
      <c r="H60" s="2"/>
      <c r="I60" s="2"/>
      <c r="J60" s="2"/>
      <c r="K60" s="2"/>
      <c r="L60" s="2"/>
      <c r="M60" s="3"/>
      <c r="N60" s="3"/>
      <c r="O60" s="2"/>
      <c r="P60" s="3"/>
      <c r="Q60" s="3"/>
      <c r="R60" s="3"/>
      <c r="S60" s="2"/>
      <c r="T60" s="3"/>
      <c r="U60" s="3"/>
      <c r="V60" s="3"/>
      <c r="W60" s="2"/>
      <c r="X60" s="3"/>
      <c r="Y60" s="2"/>
      <c r="Z60" s="3"/>
      <c r="AA60" s="2"/>
      <c r="AB60" s="3"/>
      <c r="AC60" s="2"/>
      <c r="AD60" s="3"/>
      <c r="AE60" s="2"/>
      <c r="AF60" s="3"/>
      <c r="AG60" s="2"/>
      <c r="AH60" s="3"/>
      <c r="AI60" s="2"/>
      <c r="AJ60" s="3"/>
      <c r="AK60" s="2"/>
      <c r="AL60" s="3"/>
      <c r="AM60" s="2"/>
      <c r="AN60" s="3"/>
      <c r="AO60" s="2"/>
      <c r="AP60" s="2"/>
      <c r="AQ60" s="2"/>
      <c r="AR60" s="8">
        <f t="shared" ref="AR60" si="74">SUM(AS60:AT60)</f>
        <v>0</v>
      </c>
      <c r="AS60" s="8">
        <f t="shared" ref="AS60" si="75">SUM(C60:AP60)</f>
        <v>0</v>
      </c>
      <c r="AT60" s="8">
        <f t="shared" ref="AT60:AT65" si="76">FREQUENCY(C60:AP60,0)</f>
        <v>0</v>
      </c>
      <c r="AU60" s="9" t="e">
        <f t="shared" ref="AU60:AU65" si="77">(AS60)/SUM(AS60,AT60)</f>
        <v>#DIV/0!</v>
      </c>
      <c r="AV60" s="46" t="str">
        <f>"E2.2 - Beteiligung Maßnahmenplanung; n="&amp;(AR60)</f>
        <v>E2.2 - Beteiligung Maßnahmenplanung; n=0</v>
      </c>
    </row>
    <row r="61" spans="1:48" ht="14" thickBot="1" x14ac:dyDescent="0.2">
      <c r="A61" s="183"/>
      <c r="B61" s="44" t="s">
        <v>50</v>
      </c>
      <c r="C61" s="2"/>
      <c r="D61" s="2"/>
      <c r="E61" s="2"/>
      <c r="F61" s="2"/>
      <c r="G61" s="2"/>
      <c r="H61" s="2"/>
      <c r="I61" s="2"/>
      <c r="J61" s="2"/>
      <c r="K61" s="2"/>
      <c r="L61" s="2"/>
      <c r="M61" s="3"/>
      <c r="N61" s="3"/>
      <c r="O61" s="2"/>
      <c r="P61" s="2"/>
      <c r="Q61" s="3"/>
      <c r="R61" s="2"/>
      <c r="S61" s="2"/>
      <c r="T61" s="3"/>
      <c r="U61" s="2"/>
      <c r="V61" s="2"/>
      <c r="W61" s="2"/>
      <c r="X61" s="2"/>
      <c r="Y61" s="2"/>
      <c r="Z61" s="2"/>
      <c r="AA61" s="2"/>
      <c r="AB61" s="2"/>
      <c r="AC61" s="2"/>
      <c r="AD61" s="2"/>
      <c r="AE61" s="2"/>
      <c r="AF61" s="2"/>
      <c r="AG61" s="2"/>
      <c r="AH61" s="2"/>
      <c r="AI61" s="2"/>
      <c r="AJ61" s="2"/>
      <c r="AK61" s="2"/>
      <c r="AL61" s="2"/>
      <c r="AM61" s="2"/>
      <c r="AN61" s="2"/>
      <c r="AO61" s="2"/>
      <c r="AP61" s="2"/>
      <c r="AQ61" s="2"/>
      <c r="AR61" s="8">
        <f t="shared" ref="AR61:AR62" si="78">SUM(AS61:AT61)</f>
        <v>0</v>
      </c>
      <c r="AS61" s="8">
        <f t="shared" ref="AS61:AS62" si="79">SUM(C61:AP61)</f>
        <v>0</v>
      </c>
      <c r="AT61" s="8">
        <f t="shared" si="76"/>
        <v>0</v>
      </c>
      <c r="AU61" s="9" t="e">
        <f t="shared" si="77"/>
        <v>#DIV/0!</v>
      </c>
      <c r="AV61" s="46" t="str">
        <f>"E3.3 - Angebot Information, Schulung und Beratung; n="&amp;(AR61)</f>
        <v>E3.3 - Angebot Information, Schulung und Beratung; n=0</v>
      </c>
    </row>
    <row r="62" spans="1:48" ht="14" thickBot="1" x14ac:dyDescent="0.2">
      <c r="A62" s="183"/>
      <c r="B62" s="44" t="s">
        <v>52</v>
      </c>
      <c r="C62" s="2"/>
      <c r="D62" s="2"/>
      <c r="E62" s="2"/>
      <c r="F62" s="2"/>
      <c r="G62" s="2"/>
      <c r="H62" s="2"/>
      <c r="I62" s="2"/>
      <c r="J62" s="2"/>
      <c r="K62" s="2"/>
      <c r="L62" s="2"/>
      <c r="M62" s="3"/>
      <c r="N62" s="3"/>
      <c r="O62" s="2"/>
      <c r="P62" s="2"/>
      <c r="Q62" s="3"/>
      <c r="R62" s="2"/>
      <c r="S62" s="2"/>
      <c r="T62" s="3"/>
      <c r="U62" s="3"/>
      <c r="V62" s="2"/>
      <c r="W62" s="2"/>
      <c r="X62" s="3"/>
      <c r="Y62" s="3"/>
      <c r="Z62" s="3"/>
      <c r="AA62" s="2"/>
      <c r="AB62" s="3"/>
      <c r="AC62" s="2"/>
      <c r="AD62" s="2"/>
      <c r="AE62" s="2"/>
      <c r="AF62" s="2"/>
      <c r="AG62" s="2"/>
      <c r="AH62" s="2"/>
      <c r="AI62" s="2"/>
      <c r="AJ62" s="2"/>
      <c r="AK62" s="2"/>
      <c r="AL62" s="2"/>
      <c r="AM62" s="2"/>
      <c r="AN62" s="2"/>
      <c r="AO62" s="2"/>
      <c r="AP62" s="2"/>
      <c r="AQ62" s="2"/>
      <c r="AR62" s="8">
        <f t="shared" si="78"/>
        <v>0</v>
      </c>
      <c r="AS62" s="8">
        <f t="shared" si="79"/>
        <v>0</v>
      </c>
      <c r="AT62" s="8">
        <f t="shared" si="76"/>
        <v>0</v>
      </c>
      <c r="AU62" s="9" t="e">
        <f t="shared" si="77"/>
        <v>#DIV/0!</v>
      </c>
      <c r="AV62" s="46" t="str">
        <f>"E3.4 - Kennen von Hilfsmitteln; n="&amp;(AR62)</f>
        <v>E3.4 - Kennen von Hilfsmitteln; n=0</v>
      </c>
    </row>
    <row r="63" spans="1:48" ht="14" thickBot="1" x14ac:dyDescent="0.2">
      <c r="A63" s="183"/>
      <c r="B63" s="44" t="s">
        <v>49</v>
      </c>
      <c r="C63" s="2"/>
      <c r="D63" s="2"/>
      <c r="E63" s="2"/>
      <c r="F63" s="2"/>
      <c r="G63" s="2"/>
      <c r="H63" s="2"/>
      <c r="I63" s="2"/>
      <c r="J63" s="2"/>
      <c r="K63" s="2"/>
      <c r="L63" s="2"/>
      <c r="M63" s="3"/>
      <c r="N63" s="3"/>
      <c r="O63" s="2"/>
      <c r="P63" s="2"/>
      <c r="Q63" s="3"/>
      <c r="R63" s="2"/>
      <c r="S63" s="2"/>
      <c r="T63" s="3"/>
      <c r="U63" s="2"/>
      <c r="V63" s="2"/>
      <c r="W63" s="2"/>
      <c r="X63" s="2"/>
      <c r="Y63" s="2"/>
      <c r="Z63" s="2"/>
      <c r="AA63" s="2"/>
      <c r="AB63" s="2"/>
      <c r="AC63" s="2"/>
      <c r="AD63" s="2"/>
      <c r="AE63" s="2"/>
      <c r="AF63" s="2"/>
      <c r="AG63" s="2"/>
      <c r="AH63" s="2"/>
      <c r="AI63" s="2"/>
      <c r="AJ63" s="2"/>
      <c r="AK63" s="2"/>
      <c r="AL63" s="2"/>
      <c r="AM63" s="2"/>
      <c r="AN63" s="2"/>
      <c r="AO63" s="2"/>
      <c r="AP63" s="2"/>
      <c r="AQ63" s="2"/>
      <c r="AR63" s="8">
        <f t="shared" ref="AR63" si="80">SUM(AS63:AT63)</f>
        <v>0</v>
      </c>
      <c r="AS63" s="8">
        <f t="shared" ref="AS63" si="81">SUM(C63:AP63)</f>
        <v>0</v>
      </c>
      <c r="AT63" s="8">
        <f t="shared" si="76"/>
        <v>0</v>
      </c>
      <c r="AU63" s="9" t="e">
        <f t="shared" si="77"/>
        <v>#DIV/0!</v>
      </c>
      <c r="AV63" s="46" t="str">
        <f>"E4.6 - Unverzügliche Unterstützung bei Ausscheidung; n="&amp;(AR63)</f>
        <v>E4.6 - Unverzügliche Unterstützung bei Ausscheidung; n=0</v>
      </c>
    </row>
    <row r="64" spans="1:48" ht="14" thickBot="1" x14ac:dyDescent="0.2">
      <c r="A64" s="186"/>
      <c r="B64" s="44" t="s">
        <v>43</v>
      </c>
      <c r="C64" s="2"/>
      <c r="D64" s="2"/>
      <c r="E64" s="2"/>
      <c r="F64" s="2"/>
      <c r="G64" s="2"/>
      <c r="H64" s="2"/>
      <c r="I64" s="2"/>
      <c r="J64" s="2"/>
      <c r="K64" s="2"/>
      <c r="L64" s="2"/>
      <c r="M64" s="3"/>
      <c r="N64" s="3"/>
      <c r="O64" s="2"/>
      <c r="P64" s="2"/>
      <c r="Q64" s="3"/>
      <c r="R64" s="2"/>
      <c r="S64" s="2"/>
      <c r="T64" s="3"/>
      <c r="U64" s="2"/>
      <c r="V64" s="2"/>
      <c r="W64" s="2"/>
      <c r="X64" s="2"/>
      <c r="Y64" s="2"/>
      <c r="Z64" s="2"/>
      <c r="AA64" s="2"/>
      <c r="AB64" s="2"/>
      <c r="AC64" s="2"/>
      <c r="AD64" s="2"/>
      <c r="AE64" s="2"/>
      <c r="AF64" s="2"/>
      <c r="AG64" s="2"/>
      <c r="AH64" s="2"/>
      <c r="AI64" s="2"/>
      <c r="AJ64" s="2"/>
      <c r="AK64" s="2"/>
      <c r="AL64" s="2"/>
      <c r="AM64" s="2"/>
      <c r="AN64" s="2"/>
      <c r="AO64" s="2"/>
      <c r="AP64" s="2"/>
      <c r="AQ64" s="2"/>
      <c r="AR64" s="8">
        <f t="shared" ref="AR64:AR65" si="82">SUM(AS64:AT64)</f>
        <v>0</v>
      </c>
      <c r="AS64" s="8">
        <f t="shared" ref="AS64:AS65" si="83">SUM(C64:AP64)</f>
        <v>0</v>
      </c>
      <c r="AT64" s="8">
        <f t="shared" si="76"/>
        <v>0</v>
      </c>
      <c r="AU64" s="9" t="e">
        <f t="shared" si="77"/>
        <v>#DIV/0!</v>
      </c>
      <c r="AV64" s="46" t="str">
        <f>"E5.2 - Verbesserung der Kontinenzsituation; n="&amp;(AR64)</f>
        <v>E5.2 - Verbesserung der Kontinenzsituation; n=0</v>
      </c>
    </row>
    <row r="65" spans="1:48" ht="14" thickBot="1" x14ac:dyDescent="0.2">
      <c r="A65" s="186"/>
      <c r="B65" s="44" t="s">
        <v>53</v>
      </c>
      <c r="C65" s="2"/>
      <c r="D65" s="2"/>
      <c r="E65" s="2"/>
      <c r="F65" s="2"/>
      <c r="G65" s="2"/>
      <c r="H65" s="2"/>
      <c r="I65" s="2"/>
      <c r="J65" s="2"/>
      <c r="K65" s="2"/>
      <c r="L65" s="2"/>
      <c r="M65" s="3"/>
      <c r="N65" s="3"/>
      <c r="O65" s="2"/>
      <c r="P65" s="2"/>
      <c r="Q65" s="3"/>
      <c r="R65" s="2"/>
      <c r="S65" s="2"/>
      <c r="T65" s="2"/>
      <c r="U65" s="3"/>
      <c r="V65" s="3"/>
      <c r="W65" s="3"/>
      <c r="X65" s="3"/>
      <c r="Y65" s="2"/>
      <c r="Z65" s="2"/>
      <c r="AA65" s="2"/>
      <c r="AB65" s="2"/>
      <c r="AC65" s="2"/>
      <c r="AD65" s="2"/>
      <c r="AE65" s="2"/>
      <c r="AF65" s="2"/>
      <c r="AG65" s="2"/>
      <c r="AH65" s="2"/>
      <c r="AI65" s="2"/>
      <c r="AJ65" s="2"/>
      <c r="AK65" s="2"/>
      <c r="AL65" s="2"/>
      <c r="AM65" s="2"/>
      <c r="AN65" s="2"/>
      <c r="AO65" s="2"/>
      <c r="AP65" s="2"/>
      <c r="AQ65" s="2"/>
      <c r="AR65" s="8">
        <f t="shared" si="82"/>
        <v>0</v>
      </c>
      <c r="AS65" s="8">
        <f t="shared" si="83"/>
        <v>0</v>
      </c>
      <c r="AT65" s="8">
        <f t="shared" si="76"/>
        <v>0</v>
      </c>
      <c r="AU65" s="9" t="e">
        <f t="shared" si="77"/>
        <v>#DIV/0!</v>
      </c>
      <c r="AV65" s="46" t="str">
        <f>"E5.3 - Kontinenzsituation akzeptabel; n="&amp;(AR65)</f>
        <v>E5.3 - Kontinenzsituation akzeptabel; n=0</v>
      </c>
    </row>
    <row r="66" spans="1:48" ht="14.5" customHeight="1" x14ac:dyDescent="0.15"/>
    <row r="67" spans="1:48" x14ac:dyDescent="0.15"/>
    <row r="68" spans="1:48" x14ac:dyDescent="0.15">
      <c r="AC68" s="11"/>
    </row>
    <row r="69" spans="1:48" x14ac:dyDescent="0.15"/>
    <row r="70" spans="1:48" x14ac:dyDescent="0.15">
      <c r="AC70" s="11"/>
    </row>
    <row r="71" spans="1:48" x14ac:dyDescent="0.15"/>
    <row r="72" spans="1:48" ht="54" customHeight="1" x14ac:dyDescent="0.25">
      <c r="C72" s="12"/>
      <c r="G72" s="4"/>
      <c r="H72" s="4"/>
      <c r="I72" s="4"/>
      <c r="J72" s="4"/>
      <c r="K72" s="4"/>
      <c r="L72" s="4"/>
    </row>
    <row r="73" spans="1:48" ht="13.5" customHeight="1" x14ac:dyDescent="0.2">
      <c r="G73" s="4"/>
      <c r="H73" s="4"/>
      <c r="I73" s="4"/>
      <c r="J73" s="4"/>
      <c r="K73" s="4"/>
      <c r="L73" s="4"/>
    </row>
    <row r="74" spans="1:48" ht="20" x14ac:dyDescent="0.2">
      <c r="C74" s="4"/>
      <c r="G74" s="4"/>
      <c r="H74" s="4"/>
      <c r="I74" s="4"/>
      <c r="J74" s="4"/>
      <c r="K74" s="4"/>
      <c r="L74" s="4"/>
    </row>
    <row r="75" spans="1:48" ht="11.25" customHeight="1" x14ac:dyDescent="0.2">
      <c r="G75" s="4"/>
      <c r="H75" s="4"/>
      <c r="I75" s="4"/>
      <c r="J75" s="4"/>
      <c r="K75" s="4"/>
      <c r="L75" s="4"/>
    </row>
    <row r="76" spans="1:48" ht="20" x14ac:dyDescent="0.2">
      <c r="C76" s="4"/>
      <c r="G76" s="4"/>
      <c r="H76" s="4"/>
      <c r="I76" s="4"/>
      <c r="J76" s="4"/>
      <c r="K76" s="4"/>
      <c r="L76" s="4"/>
    </row>
    <row r="77" spans="1:48" ht="20" x14ac:dyDescent="0.2">
      <c r="C77" s="4"/>
      <c r="D77" s="4"/>
      <c r="E77" s="4"/>
      <c r="F77" s="4"/>
      <c r="H77" s="4"/>
      <c r="I77" s="4"/>
      <c r="J77" s="4"/>
      <c r="K77" s="4"/>
      <c r="L77" s="4"/>
    </row>
    <row r="78" spans="1:48" x14ac:dyDescent="0.15"/>
    <row r="79" spans="1:48" x14ac:dyDescent="0.15"/>
    <row r="80" spans="1:48"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20:20" x14ac:dyDescent="0.15">
      <c r="T97" s="11"/>
    </row>
    <row r="98" spans="20:20" x14ac:dyDescent="0.15"/>
    <row r="99" spans="20:20" x14ac:dyDescent="0.15"/>
    <row r="100" spans="20:20" x14ac:dyDescent="0.15"/>
    <row r="101" spans="20:20" x14ac:dyDescent="0.15"/>
    <row r="102" spans="20:20" x14ac:dyDescent="0.15"/>
    <row r="103" spans="20:20" x14ac:dyDescent="0.15"/>
    <row r="104" spans="20:20" x14ac:dyDescent="0.15"/>
    <row r="105" spans="20:20" x14ac:dyDescent="0.15"/>
    <row r="106" spans="20:20" x14ac:dyDescent="0.15"/>
  </sheetData>
  <sheetProtection sheet="1" objects="1" scenarios="1" selectLockedCells="1"/>
  <customSheetViews>
    <customSheetView guid="{3460AEDE-B63E-4F28-8771-DA54E21B44B1}" showGridLines="0">
      <selection activeCell="L6" sqref="L6:Z6"/>
      <rowBreaks count="1" manualBreakCount="1">
        <brk id="30" max="47" man="1"/>
      </rowBreaks>
      <colBreaks count="1" manualBreakCount="1">
        <brk id="26" max="69" man="1"/>
      </colBreaks>
      <pageMargins left="0.43307086614173229" right="0.28160919540229884" top="1.2204724409448819" bottom="1.1417322834645669" header="0.31496062992125984" footer="0.31496062992125984"/>
      <pageSetup paperSize="9" scale="73" fitToWidth="0" fitToHeight="0" pageOrder="overThenDown" orientation="landscape" r:id="rId1"/>
      <headerFooter alignWithMargins="0">
        <oddHeader>&amp;L&amp;"Arial,Fett"&amp;20
Deutsches Netzwerk für Qualitätsentwicklung in der Pflege&amp;"Arial,Standard"
&amp;"Arial,Fett"&amp;12Auditinstrument&amp;"Arial,Standard" zum Expertstandard "Dekubitusprophylaxe in der Pflege - 2. Aktualisierung 2017"&amp;R&amp;G</oddHeader>
        <oddFooter>&amp;C© Deutsches Netzwerk für Qualitätsentwicklung in der Pflege (DNQP) 2017</oddFooter>
      </headerFooter>
    </customSheetView>
  </customSheetViews>
  <mergeCells count="13">
    <mergeCell ref="A54:A58"/>
    <mergeCell ref="A60:A65"/>
    <mergeCell ref="B6:N6"/>
    <mergeCell ref="A14:A23"/>
    <mergeCell ref="A25:A29"/>
    <mergeCell ref="A31:A36"/>
    <mergeCell ref="B10:U10"/>
    <mergeCell ref="B39:U39"/>
    <mergeCell ref="B2:H2"/>
    <mergeCell ref="B8:U8"/>
    <mergeCell ref="B4:U4"/>
    <mergeCell ref="O6:U6"/>
    <mergeCell ref="A43:A52"/>
  </mergeCells>
  <pageMargins left="0.43307086614173229" right="0.28160919540229884" top="1.2204724409448819" bottom="1.1417322834645669" header="0.31496062992125984" footer="0.31496062992125984"/>
  <pageSetup paperSize="9" scale="73" fitToWidth="0" fitToHeight="0" pageOrder="overThenDown" orientation="landscape" r:id="rId2"/>
  <headerFooter alignWithMargins="0">
    <oddHeader>&amp;L&amp;"Arial,Fett"&amp;20
Deutsches Netzwerk für Qualitätsentwicklung in der Pflege&amp;"Arial,Standard"
&amp;"Arial,Fett"&amp;12Auditinstrument&amp;"Arial,Standard" zum Expertstandard "Schmerzmanagement in der Pflege bei chronischen Schmerzen"&amp;R&amp;G</oddHeader>
    <oddFooter>&amp;C© Deutsches Netzwerk für Qualitätsentwicklung in der Pflege (DNQP) 2017</oddFooter>
  </headerFooter>
  <rowBreaks count="1" manualBreakCount="1">
    <brk id="36" max="47" man="1"/>
  </rowBreaks>
  <colBreaks count="1" manualBreakCount="1">
    <brk id="26" max="69" man="1"/>
  </colBreaks>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F5EB3-DF8C-064A-BA4F-980CD2EB54AF}">
  <sheetPr>
    <tabColor theme="5" tint="0.39997558519241921"/>
  </sheetPr>
  <dimension ref="A1:XFC131"/>
  <sheetViews>
    <sheetView showGridLines="0" showRowColHeaders="0" zoomScale="150" zoomScaleNormal="150" zoomScalePageLayoutView="40" workbookViewId="0">
      <selection activeCell="D62" sqref="D62"/>
    </sheetView>
  </sheetViews>
  <sheetFormatPr baseColWidth="10" defaultColWidth="0" defaultRowHeight="13" zeroHeight="1" x14ac:dyDescent="0.15"/>
  <cols>
    <col min="1" max="1" width="3.83203125" style="51" bestFit="1" customWidth="1"/>
    <col min="2" max="2" width="4.6640625" style="51" customWidth="1"/>
    <col min="3" max="3" width="11.5" style="51" customWidth="1"/>
    <col min="4" max="44" width="5.6640625" style="51" customWidth="1"/>
    <col min="45" max="47" width="5.5" style="51" customWidth="1"/>
    <col min="48" max="48" width="9.6640625" style="51" customWidth="1"/>
    <col min="49" max="49" width="67.5" style="51" bestFit="1" customWidth="1"/>
    <col min="50" max="50" width="4.1640625" style="51" hidden="1" customWidth="1"/>
    <col min="51" max="55" width="0" style="51" hidden="1" customWidth="1"/>
    <col min="56" max="16383" width="5" style="51" hidden="1"/>
    <col min="16384" max="16384" width="4.5" style="51" hidden="1" customWidth="1"/>
  </cols>
  <sheetData>
    <row r="1" spans="1:49" ht="21" thickBot="1" x14ac:dyDescent="0.25">
      <c r="C1" s="52"/>
      <c r="G1" s="52"/>
      <c r="H1" s="52"/>
      <c r="I1" s="52"/>
      <c r="J1" s="52"/>
      <c r="K1" s="52"/>
      <c r="L1" s="52"/>
    </row>
    <row r="2" spans="1:49" ht="28.5" customHeight="1" thickBot="1" x14ac:dyDescent="0.2">
      <c r="C2" s="214" t="s">
        <v>36</v>
      </c>
      <c r="D2" s="214"/>
      <c r="E2" s="214"/>
      <c r="F2" s="214"/>
      <c r="G2" s="214"/>
      <c r="H2" s="214"/>
      <c r="I2" s="214"/>
      <c r="J2" s="218">
        <f>'2 Allgemeine Daten'!O4</f>
        <v>0</v>
      </c>
      <c r="K2" s="218"/>
      <c r="L2" s="218"/>
      <c r="M2" s="218"/>
      <c r="N2" s="218"/>
      <c r="O2" s="218"/>
      <c r="P2" s="218"/>
      <c r="Q2" s="218"/>
      <c r="R2" s="218"/>
      <c r="S2" s="218"/>
      <c r="T2" s="218"/>
      <c r="U2" s="218"/>
      <c r="V2" s="218"/>
    </row>
    <row r="3" spans="1:49" ht="7.5" customHeight="1" x14ac:dyDescent="0.2">
      <c r="C3" s="52"/>
      <c r="D3" s="52"/>
      <c r="E3" s="52"/>
      <c r="F3" s="52"/>
      <c r="H3" s="52"/>
      <c r="I3" s="52"/>
      <c r="J3" s="52"/>
      <c r="K3" s="52"/>
      <c r="L3" s="52"/>
    </row>
    <row r="4" spans="1:49" ht="18" customHeight="1" x14ac:dyDescent="0.2">
      <c r="A4" s="53"/>
      <c r="B4" s="53"/>
      <c r="C4" s="226" t="s">
        <v>66</v>
      </c>
      <c r="D4" s="226"/>
      <c r="E4" s="226"/>
      <c r="F4" s="226"/>
      <c r="G4" s="226"/>
      <c r="H4" s="226"/>
      <c r="I4" s="226"/>
      <c r="J4" s="226"/>
      <c r="K4" s="226"/>
      <c r="L4" s="226"/>
      <c r="M4" s="226"/>
      <c r="N4" s="226"/>
      <c r="O4" s="226"/>
      <c r="P4" s="226"/>
      <c r="Q4" s="226"/>
      <c r="R4" s="226"/>
      <c r="S4" s="226"/>
      <c r="T4" s="226"/>
      <c r="U4" s="226"/>
      <c r="V4" s="226"/>
      <c r="AB4" s="220"/>
      <c r="AC4" s="220"/>
      <c r="AD4" s="220"/>
      <c r="AE4" s="220"/>
      <c r="AF4" s="220"/>
      <c r="AG4" s="220"/>
      <c r="AH4" s="220"/>
      <c r="AI4" s="220"/>
      <c r="AJ4" s="220"/>
      <c r="AK4" s="220"/>
      <c r="AL4" s="220"/>
      <c r="AM4" s="220"/>
      <c r="AN4" s="220"/>
      <c r="AO4" s="220"/>
      <c r="AP4" s="220"/>
      <c r="AQ4" s="220"/>
      <c r="AR4" s="220"/>
      <c r="AS4" s="220"/>
      <c r="AT4" s="220"/>
      <c r="AU4" s="220"/>
      <c r="AV4" s="220"/>
      <c r="AW4" s="220"/>
    </row>
    <row r="5" spans="1:49" ht="7.5" customHeight="1" x14ac:dyDescent="0.2">
      <c r="A5" s="53"/>
      <c r="B5" s="53"/>
      <c r="C5" s="54"/>
      <c r="D5" s="54"/>
      <c r="E5" s="54"/>
      <c r="F5" s="54"/>
      <c r="G5" s="54"/>
      <c r="H5" s="54"/>
      <c r="I5" s="54"/>
      <c r="J5" s="54"/>
      <c r="K5" s="54"/>
      <c r="L5" s="54"/>
      <c r="M5" s="54"/>
      <c r="N5" s="54"/>
      <c r="O5" s="54"/>
      <c r="P5" s="54"/>
      <c r="Q5" s="54"/>
      <c r="R5" s="54"/>
      <c r="S5" s="54"/>
      <c r="T5" s="54"/>
      <c r="U5" s="54"/>
      <c r="V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row>
    <row r="6" spans="1:49" ht="28.5" customHeight="1" thickBot="1" x14ac:dyDescent="0.2">
      <c r="C6" s="224" t="s">
        <v>67</v>
      </c>
      <c r="D6" s="224"/>
      <c r="E6" s="224"/>
      <c r="F6" s="224"/>
      <c r="G6" s="224"/>
      <c r="H6" s="224"/>
      <c r="I6" s="224"/>
      <c r="J6" s="224"/>
      <c r="K6" s="224"/>
      <c r="L6" s="224"/>
      <c r="M6" s="87"/>
      <c r="N6" s="87"/>
      <c r="O6" s="221">
        <v>0</v>
      </c>
      <c r="P6" s="221"/>
      <c r="Q6" s="221"/>
      <c r="R6" s="221"/>
      <c r="S6" s="222" t="s">
        <v>68</v>
      </c>
      <c r="T6" s="223"/>
      <c r="U6" s="223"/>
      <c r="V6" s="223"/>
      <c r="AF6" s="55"/>
      <c r="AG6" s="55"/>
      <c r="AH6" s="55"/>
      <c r="AI6" s="55"/>
      <c r="AJ6" s="55"/>
      <c r="AK6" s="55"/>
      <c r="AL6" s="55"/>
      <c r="AM6" s="55"/>
      <c r="AN6" s="55"/>
      <c r="AO6" s="55"/>
      <c r="AP6" s="55"/>
      <c r="AQ6" s="55"/>
      <c r="AR6" s="55"/>
      <c r="AS6" s="55"/>
      <c r="AT6" s="55"/>
      <c r="AU6" s="55"/>
      <c r="AV6" s="55"/>
      <c r="AW6" s="56"/>
    </row>
    <row r="7" spans="1:49" ht="28.5" customHeight="1" x14ac:dyDescent="0.15">
      <c r="C7" s="225" t="s">
        <v>69</v>
      </c>
      <c r="D7" s="225"/>
      <c r="E7" s="225"/>
      <c r="F7" s="225"/>
      <c r="G7" s="225"/>
      <c r="H7" s="225"/>
      <c r="I7" s="225"/>
      <c r="J7" s="225"/>
      <c r="K7" s="225"/>
      <c r="L7" s="225"/>
      <c r="M7" s="88"/>
      <c r="N7" s="88"/>
      <c r="O7" s="215">
        <v>0</v>
      </c>
      <c r="P7" s="215"/>
      <c r="Q7" s="215"/>
      <c r="R7" s="215"/>
      <c r="S7" s="216" t="e">
        <f>O7/O6</f>
        <v>#DIV/0!</v>
      </c>
      <c r="T7" s="217"/>
      <c r="U7" s="217"/>
      <c r="V7" s="217"/>
      <c r="AF7" s="55"/>
      <c r="AG7" s="55"/>
      <c r="AH7" s="55"/>
      <c r="AI7" s="55"/>
      <c r="AJ7" s="55"/>
      <c r="AK7" s="55"/>
      <c r="AL7" s="55"/>
      <c r="AM7" s="55"/>
      <c r="AN7" s="55"/>
      <c r="AO7" s="55"/>
      <c r="AP7" s="55"/>
      <c r="AQ7" s="55"/>
      <c r="AR7" s="55"/>
      <c r="AS7" s="55"/>
      <c r="AT7" s="55"/>
      <c r="AU7" s="55"/>
      <c r="AV7" s="55"/>
      <c r="AW7" s="56"/>
    </row>
    <row r="8" spans="1:49" ht="17" customHeight="1" x14ac:dyDescent="0.15"/>
    <row r="9" spans="1:49" ht="17.25" customHeight="1" x14ac:dyDescent="0.15">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s="97" customFormat="1" ht="23" customHeight="1" x14ac:dyDescent="0.2">
      <c r="A10" s="99"/>
      <c r="B10" s="219" t="s">
        <v>118</v>
      </c>
      <c r="C10" s="219"/>
      <c r="D10" s="219"/>
      <c r="E10" s="219"/>
      <c r="F10" s="219"/>
      <c r="G10" s="219"/>
      <c r="H10" s="219"/>
      <c r="I10" s="219"/>
      <c r="J10" s="219"/>
      <c r="K10" s="219"/>
      <c r="L10" s="219"/>
      <c r="M10" s="219"/>
      <c r="N10" s="219"/>
      <c r="O10" s="219"/>
      <c r="P10" s="219"/>
      <c r="Q10" s="219"/>
      <c r="R10" s="219"/>
      <c r="S10" s="219"/>
      <c r="T10" s="219"/>
      <c r="U10" s="219"/>
      <c r="V10" s="219"/>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98"/>
    </row>
    <row r="11" spans="1:49" ht="17.25" customHeight="1" x14ac:dyDescent="0.15">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s="97" customFormat="1" ht="19" customHeight="1" thickBot="1" x14ac:dyDescent="0.25">
      <c r="B12" s="197" t="s">
        <v>114</v>
      </c>
      <c r="C12" s="197"/>
      <c r="D12" s="197"/>
      <c r="E12" s="197"/>
      <c r="F12" s="197"/>
      <c r="G12" s="197"/>
      <c r="H12" s="197"/>
      <c r="I12" s="197"/>
      <c r="J12" s="197"/>
      <c r="K12" s="197"/>
      <c r="L12" s="197"/>
      <c r="M12" s="197"/>
      <c r="N12" s="197"/>
      <c r="O12" s="197"/>
      <c r="P12" s="197"/>
      <c r="Q12" s="197"/>
      <c r="R12" s="197"/>
      <c r="S12" s="197"/>
      <c r="T12" s="197"/>
      <c r="U12" s="197"/>
      <c r="V12" s="197"/>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row>
    <row r="13" spans="1:49" ht="17.25" customHeight="1" thickTop="1" thickBot="1" x14ac:dyDescent="0.2">
      <c r="B13" s="199" t="s">
        <v>119</v>
      </c>
      <c r="C13" s="200"/>
      <c r="D13" s="200"/>
      <c r="E13" s="200"/>
      <c r="F13" s="200"/>
      <c r="G13" s="200"/>
      <c r="H13" s="200"/>
      <c r="I13" s="200"/>
      <c r="J13" s="200"/>
      <c r="K13" s="200"/>
      <c r="L13" s="200"/>
      <c r="M13" s="200"/>
      <c r="N13" s="200"/>
      <c r="O13" s="200"/>
      <c r="P13" s="200"/>
      <c r="Q13" s="200"/>
      <c r="R13" s="200"/>
      <c r="S13" s="200"/>
      <c r="T13" s="201"/>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ht="15" thickTop="1" thickBot="1" x14ac:dyDescent="0.2">
      <c r="B14" s="103"/>
      <c r="C14" s="104"/>
      <c r="D14" s="104">
        <v>1</v>
      </c>
      <c r="E14" s="104">
        <v>2</v>
      </c>
      <c r="F14" s="104">
        <v>3</v>
      </c>
      <c r="G14" s="104">
        <v>4</v>
      </c>
      <c r="H14" s="104">
        <v>5</v>
      </c>
      <c r="I14" s="104">
        <v>6</v>
      </c>
      <c r="J14" s="104">
        <v>7</v>
      </c>
      <c r="K14" s="104">
        <v>8</v>
      </c>
      <c r="L14" s="104">
        <v>9</v>
      </c>
      <c r="M14" s="104">
        <v>10</v>
      </c>
      <c r="N14" s="104">
        <v>11</v>
      </c>
      <c r="O14" s="104">
        <v>12</v>
      </c>
      <c r="P14" s="104">
        <v>13</v>
      </c>
      <c r="Q14" s="104">
        <v>14</v>
      </c>
      <c r="R14" s="104">
        <v>15</v>
      </c>
      <c r="S14" s="104">
        <v>16</v>
      </c>
      <c r="T14" s="104">
        <v>17</v>
      </c>
      <c r="U14" s="58">
        <v>18</v>
      </c>
      <c r="V14" s="58">
        <v>19</v>
      </c>
      <c r="W14" s="58">
        <v>20</v>
      </c>
      <c r="X14" s="58">
        <v>21</v>
      </c>
      <c r="Y14" s="58">
        <v>22</v>
      </c>
      <c r="Z14" s="58">
        <v>23</v>
      </c>
      <c r="AA14" s="58">
        <v>24</v>
      </c>
      <c r="AB14" s="58">
        <v>25</v>
      </c>
      <c r="AC14" s="58">
        <v>26</v>
      </c>
      <c r="AD14" s="58">
        <v>27</v>
      </c>
      <c r="AE14" s="58">
        <v>28</v>
      </c>
      <c r="AF14" s="58">
        <v>29</v>
      </c>
      <c r="AG14" s="58">
        <v>30</v>
      </c>
      <c r="AH14" s="58">
        <v>31</v>
      </c>
      <c r="AI14" s="58">
        <v>32</v>
      </c>
      <c r="AJ14" s="58">
        <v>33</v>
      </c>
      <c r="AK14" s="58">
        <v>34</v>
      </c>
      <c r="AL14" s="58">
        <v>35</v>
      </c>
      <c r="AM14" s="58">
        <v>36</v>
      </c>
      <c r="AN14" s="58">
        <v>37</v>
      </c>
      <c r="AO14" s="58">
        <v>38</v>
      </c>
      <c r="AP14" s="58">
        <v>39</v>
      </c>
      <c r="AQ14" s="58">
        <v>40</v>
      </c>
      <c r="AR14" s="59"/>
      <c r="AS14" s="58" t="s">
        <v>3</v>
      </c>
      <c r="AT14" s="58" t="s">
        <v>0</v>
      </c>
      <c r="AU14" s="58"/>
      <c r="AV14" s="58" t="s">
        <v>2</v>
      </c>
      <c r="AW14" s="60"/>
    </row>
    <row r="15" spans="1:49" ht="13.5" customHeight="1" thickBot="1" x14ac:dyDescent="0.2">
      <c r="A15" s="202" t="s">
        <v>70</v>
      </c>
      <c r="B15" s="204" t="s">
        <v>79</v>
      </c>
      <c r="C15" s="61" t="s">
        <v>71</v>
      </c>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3">
        <f>SUM(D15:AR19)</f>
        <v>0</v>
      </c>
      <c r="AT15" s="63">
        <f t="shared" ref="AT15:AT44" si="0">SUM(D15:AQ15)</f>
        <v>0</v>
      </c>
      <c r="AU15" s="63"/>
      <c r="AV15" s="64" t="e">
        <f>AT15/AS15</f>
        <v>#DIV/0!</v>
      </c>
      <c r="AW15" s="78" t="str">
        <f>"S1(1) Systematische Einschätzung; n="&amp;(O7)</f>
        <v>S1(1) Systematische Einschätzung; n=0</v>
      </c>
    </row>
    <row r="16" spans="1:49" ht="14" thickBot="1" x14ac:dyDescent="0.2">
      <c r="A16" s="203"/>
      <c r="B16" s="204"/>
      <c r="C16" s="61" t="s">
        <v>72</v>
      </c>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3">
        <f>SUM(D15:AR19)</f>
        <v>0</v>
      </c>
      <c r="AT16" s="63">
        <f t="shared" si="0"/>
        <v>0</v>
      </c>
      <c r="AU16" s="63"/>
      <c r="AV16" s="64" t="e">
        <f t="shared" ref="AV16:AV44" si="1">AT16/AS16</f>
        <v>#DIV/0!</v>
      </c>
      <c r="AW16" s="78"/>
    </row>
    <row r="17" spans="1:49" ht="14" thickBot="1" x14ac:dyDescent="0.2">
      <c r="A17" s="203"/>
      <c r="B17" s="204"/>
      <c r="C17" s="61" t="s">
        <v>73</v>
      </c>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3">
        <f>SUM(D15:AR19)</f>
        <v>0</v>
      </c>
      <c r="AT17" s="63">
        <f t="shared" si="0"/>
        <v>0</v>
      </c>
      <c r="AU17" s="63"/>
      <c r="AV17" s="64" t="e">
        <f t="shared" si="1"/>
        <v>#DIV/0!</v>
      </c>
      <c r="AW17" s="78"/>
    </row>
    <row r="18" spans="1:49" ht="14" thickBot="1" x14ac:dyDescent="0.2">
      <c r="A18" s="203"/>
      <c r="B18" s="204"/>
      <c r="C18" s="61" t="s">
        <v>74</v>
      </c>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3">
        <f>SUM(D15:AR19)</f>
        <v>0</v>
      </c>
      <c r="AT18" s="63">
        <f t="shared" si="0"/>
        <v>0</v>
      </c>
      <c r="AU18" s="63"/>
      <c r="AV18" s="64" t="e">
        <f t="shared" si="1"/>
        <v>#DIV/0!</v>
      </c>
      <c r="AW18" s="78"/>
    </row>
    <row r="19" spans="1:49" ht="14" thickBot="1" x14ac:dyDescent="0.2">
      <c r="A19" s="203"/>
      <c r="B19" s="205"/>
      <c r="C19" s="65" t="s">
        <v>75</v>
      </c>
      <c r="D19" s="66"/>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7">
        <f>SUM(D15:AR19)</f>
        <v>0</v>
      </c>
      <c r="AT19" s="67">
        <f t="shared" si="0"/>
        <v>0</v>
      </c>
      <c r="AU19" s="67"/>
      <c r="AV19" s="68" t="e">
        <f t="shared" si="1"/>
        <v>#DIV/0!</v>
      </c>
      <c r="AW19" s="79"/>
    </row>
    <row r="20" spans="1:49" ht="13.5" customHeight="1" thickTop="1" thickBot="1" x14ac:dyDescent="0.2">
      <c r="A20" s="203"/>
      <c r="B20" s="206" t="s">
        <v>80</v>
      </c>
      <c r="C20" s="69" t="s">
        <v>71</v>
      </c>
      <c r="D20" s="62"/>
      <c r="E20" s="62"/>
      <c r="F20" s="62"/>
      <c r="G20" s="62"/>
      <c r="H20" s="62"/>
      <c r="I20" s="62"/>
      <c r="J20" s="62"/>
      <c r="K20" s="62"/>
      <c r="L20" s="62"/>
      <c r="M20" s="62"/>
      <c r="N20" s="62"/>
      <c r="O20" s="62"/>
      <c r="P20" s="62"/>
      <c r="Q20" s="62"/>
      <c r="R20" s="62"/>
      <c r="S20" s="62"/>
      <c r="T20" s="62"/>
      <c r="U20" s="62"/>
      <c r="V20" s="62"/>
      <c r="W20" s="62"/>
      <c r="X20" s="70"/>
      <c r="Y20" s="70"/>
      <c r="Z20" s="70"/>
      <c r="AA20" s="70"/>
      <c r="AB20" s="70"/>
      <c r="AC20" s="70"/>
      <c r="AD20" s="70"/>
      <c r="AE20" s="70"/>
      <c r="AF20" s="70"/>
      <c r="AG20" s="70"/>
      <c r="AH20" s="70"/>
      <c r="AI20" s="70"/>
      <c r="AJ20" s="70"/>
      <c r="AK20" s="70"/>
      <c r="AL20" s="70"/>
      <c r="AM20" s="70"/>
      <c r="AN20" s="70"/>
      <c r="AO20" s="70"/>
      <c r="AP20" s="70"/>
      <c r="AQ20" s="70"/>
      <c r="AR20" s="70"/>
      <c r="AS20" s="71">
        <f>SUM(D20:AR24)</f>
        <v>0</v>
      </c>
      <c r="AT20" s="71">
        <f t="shared" si="0"/>
        <v>0</v>
      </c>
      <c r="AU20" s="71"/>
      <c r="AV20" s="72" t="e">
        <f t="shared" si="1"/>
        <v>#DIV/0!</v>
      </c>
      <c r="AW20" s="80" t="str">
        <f>"S1(2) Kontinenzprofile; n="&amp;(O7)</f>
        <v>S1(2) Kontinenzprofile; n=0</v>
      </c>
    </row>
    <row r="21" spans="1:49" ht="14" thickBot="1" x14ac:dyDescent="0.2">
      <c r="A21" s="203"/>
      <c r="B21" s="204"/>
      <c r="C21" s="61" t="s">
        <v>72</v>
      </c>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3">
        <f>SUM(D20:AR24)</f>
        <v>0</v>
      </c>
      <c r="AT21" s="63">
        <f t="shared" si="0"/>
        <v>0</v>
      </c>
      <c r="AU21" s="63"/>
      <c r="AV21" s="64" t="e">
        <f t="shared" si="1"/>
        <v>#DIV/0!</v>
      </c>
      <c r="AW21" s="78"/>
    </row>
    <row r="22" spans="1:49" ht="14" thickBot="1" x14ac:dyDescent="0.2">
      <c r="A22" s="203"/>
      <c r="B22" s="204"/>
      <c r="C22" s="61" t="s">
        <v>73</v>
      </c>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3">
        <f>SUM(D20:AR24)</f>
        <v>0</v>
      </c>
      <c r="AT22" s="63">
        <f t="shared" si="0"/>
        <v>0</v>
      </c>
      <c r="AU22" s="63"/>
      <c r="AV22" s="64" t="e">
        <f t="shared" si="1"/>
        <v>#DIV/0!</v>
      </c>
      <c r="AW22" s="78"/>
    </row>
    <row r="23" spans="1:49" ht="14" thickBot="1" x14ac:dyDescent="0.2">
      <c r="A23" s="203"/>
      <c r="B23" s="204"/>
      <c r="C23" s="61" t="s">
        <v>74</v>
      </c>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3">
        <f>SUM(D20:AR24)</f>
        <v>0</v>
      </c>
      <c r="AT23" s="63">
        <f t="shared" si="0"/>
        <v>0</v>
      </c>
      <c r="AU23" s="63"/>
      <c r="AV23" s="64" t="e">
        <f t="shared" si="1"/>
        <v>#DIV/0!</v>
      </c>
      <c r="AW23" s="78"/>
    </row>
    <row r="24" spans="1:49" ht="14" thickBot="1" x14ac:dyDescent="0.2">
      <c r="A24" s="203"/>
      <c r="B24" s="205"/>
      <c r="C24" s="65" t="s">
        <v>75</v>
      </c>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7">
        <f>SUM(D20:AR24)</f>
        <v>0</v>
      </c>
      <c r="AT24" s="67">
        <f t="shared" si="0"/>
        <v>0</v>
      </c>
      <c r="AU24" s="67"/>
      <c r="AV24" s="68" t="e">
        <f t="shared" si="1"/>
        <v>#DIV/0!</v>
      </c>
      <c r="AW24" s="79"/>
    </row>
    <row r="25" spans="1:49" ht="13.5" customHeight="1" thickTop="1" thickBot="1" x14ac:dyDescent="0.2">
      <c r="A25" s="203"/>
      <c r="B25" s="206" t="s">
        <v>81</v>
      </c>
      <c r="C25" s="69" t="s">
        <v>71</v>
      </c>
      <c r="D25" s="62"/>
      <c r="E25" s="62"/>
      <c r="F25" s="62"/>
      <c r="G25" s="62"/>
      <c r="H25" s="62"/>
      <c r="I25" s="62"/>
      <c r="J25" s="62"/>
      <c r="K25" s="62"/>
      <c r="L25" s="62"/>
      <c r="M25" s="62"/>
      <c r="N25" s="62"/>
      <c r="O25" s="62"/>
      <c r="P25" s="62"/>
      <c r="Q25" s="62"/>
      <c r="R25" s="62"/>
      <c r="S25" s="62"/>
      <c r="T25" s="62"/>
      <c r="U25" s="62"/>
      <c r="V25" s="62"/>
      <c r="W25" s="62"/>
      <c r="X25" s="70"/>
      <c r="Y25" s="70"/>
      <c r="Z25" s="70"/>
      <c r="AA25" s="70"/>
      <c r="AB25" s="70"/>
      <c r="AC25" s="70"/>
      <c r="AD25" s="70"/>
      <c r="AE25" s="70"/>
      <c r="AF25" s="70"/>
      <c r="AG25" s="70"/>
      <c r="AH25" s="70"/>
      <c r="AI25" s="70"/>
      <c r="AJ25" s="70"/>
      <c r="AK25" s="70"/>
      <c r="AL25" s="70"/>
      <c r="AM25" s="70"/>
      <c r="AN25" s="70"/>
      <c r="AO25" s="70"/>
      <c r="AP25" s="70"/>
      <c r="AQ25" s="70"/>
      <c r="AR25" s="70"/>
      <c r="AS25" s="71">
        <f>SUM(D25:AR29)</f>
        <v>0</v>
      </c>
      <c r="AT25" s="71">
        <f t="shared" si="0"/>
        <v>0</v>
      </c>
      <c r="AU25" s="71"/>
      <c r="AV25" s="72" t="e">
        <f t="shared" si="1"/>
        <v>#DIV/0!</v>
      </c>
      <c r="AW25" s="80" t="str">
        <f>"S2 Maßnahmen (In)kontinenz; n="&amp;(O7)</f>
        <v>S2 Maßnahmen (In)kontinenz; n=0</v>
      </c>
    </row>
    <row r="26" spans="1:49" ht="14" thickBot="1" x14ac:dyDescent="0.2">
      <c r="A26" s="203"/>
      <c r="B26" s="204"/>
      <c r="C26" s="61" t="s">
        <v>72</v>
      </c>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3">
        <f>SUM(D25:AR29)</f>
        <v>0</v>
      </c>
      <c r="AT26" s="63">
        <f t="shared" si="0"/>
        <v>0</v>
      </c>
      <c r="AU26" s="63"/>
      <c r="AV26" s="64" t="e">
        <f t="shared" si="1"/>
        <v>#DIV/0!</v>
      </c>
      <c r="AW26" s="78"/>
    </row>
    <row r="27" spans="1:49" ht="14" thickBot="1" x14ac:dyDescent="0.2">
      <c r="A27" s="203"/>
      <c r="B27" s="204"/>
      <c r="C27" s="61" t="s">
        <v>73</v>
      </c>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3">
        <f>SUM(D25:AR29)</f>
        <v>0</v>
      </c>
      <c r="AT27" s="63">
        <f t="shared" si="0"/>
        <v>0</v>
      </c>
      <c r="AU27" s="63"/>
      <c r="AV27" s="64" t="e">
        <f t="shared" si="1"/>
        <v>#DIV/0!</v>
      </c>
      <c r="AW27" s="78"/>
    </row>
    <row r="28" spans="1:49" ht="14" thickBot="1" x14ac:dyDescent="0.2">
      <c r="A28" s="203"/>
      <c r="B28" s="204"/>
      <c r="C28" s="61" t="s">
        <v>74</v>
      </c>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3">
        <f>SUM(D25:AR29)</f>
        <v>0</v>
      </c>
      <c r="AT28" s="63">
        <f t="shared" si="0"/>
        <v>0</v>
      </c>
      <c r="AU28" s="63"/>
      <c r="AV28" s="64" t="e">
        <f t="shared" si="1"/>
        <v>#DIV/0!</v>
      </c>
      <c r="AW28" s="78"/>
    </row>
    <row r="29" spans="1:49" ht="14" thickBot="1" x14ac:dyDescent="0.2">
      <c r="A29" s="203"/>
      <c r="B29" s="205"/>
      <c r="C29" s="65" t="s">
        <v>75</v>
      </c>
      <c r="D29" s="66"/>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7">
        <f>SUM(D25:AR29)</f>
        <v>0</v>
      </c>
      <c r="AT29" s="67">
        <f t="shared" si="0"/>
        <v>0</v>
      </c>
      <c r="AU29" s="67"/>
      <c r="AV29" s="68" t="e">
        <f t="shared" si="1"/>
        <v>#DIV/0!</v>
      </c>
      <c r="AW29" s="79"/>
    </row>
    <row r="30" spans="1:49" ht="13.5" customHeight="1" thickTop="1" thickBot="1" x14ac:dyDescent="0.2">
      <c r="A30" s="203"/>
      <c r="B30" s="206" t="s">
        <v>76</v>
      </c>
      <c r="C30" s="69" t="s">
        <v>71</v>
      </c>
      <c r="D30" s="62"/>
      <c r="E30" s="62"/>
      <c r="F30" s="62"/>
      <c r="G30" s="62"/>
      <c r="H30" s="62"/>
      <c r="I30" s="62"/>
      <c r="J30" s="62"/>
      <c r="K30" s="62"/>
      <c r="L30" s="62"/>
      <c r="M30" s="62"/>
      <c r="N30" s="62"/>
      <c r="O30" s="62"/>
      <c r="P30" s="62"/>
      <c r="Q30" s="62"/>
      <c r="R30" s="62"/>
      <c r="S30" s="62"/>
      <c r="T30" s="62"/>
      <c r="U30" s="62"/>
      <c r="V30" s="62"/>
      <c r="W30" s="62"/>
      <c r="X30" s="70"/>
      <c r="Y30" s="70"/>
      <c r="Z30" s="70"/>
      <c r="AA30" s="70"/>
      <c r="AB30" s="70"/>
      <c r="AC30" s="70"/>
      <c r="AD30" s="70"/>
      <c r="AE30" s="70"/>
      <c r="AF30" s="70"/>
      <c r="AG30" s="70"/>
      <c r="AH30" s="70"/>
      <c r="AI30" s="70"/>
      <c r="AJ30" s="70"/>
      <c r="AK30" s="70"/>
      <c r="AL30" s="70"/>
      <c r="AM30" s="70"/>
      <c r="AN30" s="70"/>
      <c r="AO30" s="70"/>
      <c r="AP30" s="70"/>
      <c r="AQ30" s="70"/>
      <c r="AR30" s="70"/>
      <c r="AS30" s="71">
        <f>SUM(D30:AR34)</f>
        <v>0</v>
      </c>
      <c r="AT30" s="71">
        <f t="shared" si="0"/>
        <v>0</v>
      </c>
      <c r="AU30" s="71"/>
      <c r="AV30" s="72" t="e">
        <f t="shared" si="1"/>
        <v>#DIV/0!</v>
      </c>
      <c r="AW30" s="80" t="str">
        <f>"S3 Information, Schulung, Beratung; n="&amp;(O7)</f>
        <v>S3 Information, Schulung, Beratung; n=0</v>
      </c>
    </row>
    <row r="31" spans="1:49" ht="14" thickBot="1" x14ac:dyDescent="0.2">
      <c r="A31" s="203"/>
      <c r="B31" s="204"/>
      <c r="C31" s="61" t="s">
        <v>72</v>
      </c>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3">
        <f>SUM(D30:AR34)</f>
        <v>0</v>
      </c>
      <c r="AT31" s="63">
        <f t="shared" si="0"/>
        <v>0</v>
      </c>
      <c r="AU31" s="63"/>
      <c r="AV31" s="64" t="e">
        <f t="shared" si="1"/>
        <v>#DIV/0!</v>
      </c>
      <c r="AW31" s="78"/>
    </row>
    <row r="32" spans="1:49" ht="14" thickBot="1" x14ac:dyDescent="0.2">
      <c r="A32" s="203"/>
      <c r="B32" s="204"/>
      <c r="C32" s="61" t="s">
        <v>73</v>
      </c>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3">
        <f>SUM(D30:AR34)</f>
        <v>0</v>
      </c>
      <c r="AT32" s="63">
        <f t="shared" si="0"/>
        <v>0</v>
      </c>
      <c r="AU32" s="63"/>
      <c r="AV32" s="64" t="e">
        <f t="shared" si="1"/>
        <v>#DIV/0!</v>
      </c>
      <c r="AW32" s="78"/>
    </row>
    <row r="33" spans="1:49" ht="14" thickBot="1" x14ac:dyDescent="0.2">
      <c r="A33" s="203"/>
      <c r="B33" s="204"/>
      <c r="C33" s="61" t="s">
        <v>74</v>
      </c>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3">
        <f>SUM(D30:AR34)</f>
        <v>0</v>
      </c>
      <c r="AT33" s="63">
        <f t="shared" si="0"/>
        <v>0</v>
      </c>
      <c r="AU33" s="63"/>
      <c r="AV33" s="64" t="e">
        <f t="shared" si="1"/>
        <v>#DIV/0!</v>
      </c>
      <c r="AW33" s="78"/>
    </row>
    <row r="34" spans="1:49" ht="14" thickBot="1" x14ac:dyDescent="0.2">
      <c r="A34" s="203"/>
      <c r="B34" s="205"/>
      <c r="C34" s="65" t="s">
        <v>75</v>
      </c>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7">
        <f>SUM(D30:AR34)</f>
        <v>0</v>
      </c>
      <c r="AT34" s="67">
        <f t="shared" si="0"/>
        <v>0</v>
      </c>
      <c r="AU34" s="67"/>
      <c r="AV34" s="68" t="e">
        <f t="shared" si="1"/>
        <v>#DIV/0!</v>
      </c>
      <c r="AW34" s="79"/>
    </row>
    <row r="35" spans="1:49" ht="13.5" customHeight="1" thickTop="1" thickBot="1" x14ac:dyDescent="0.2">
      <c r="A35" s="203"/>
      <c r="B35" s="206" t="s">
        <v>82</v>
      </c>
      <c r="C35" s="69" t="s">
        <v>71</v>
      </c>
      <c r="D35" s="62"/>
      <c r="E35" s="62"/>
      <c r="F35" s="62"/>
      <c r="G35" s="62"/>
      <c r="H35" s="62"/>
      <c r="I35" s="62"/>
      <c r="J35" s="62"/>
      <c r="K35" s="62"/>
      <c r="L35" s="62"/>
      <c r="M35" s="62"/>
      <c r="N35" s="62"/>
      <c r="O35" s="62"/>
      <c r="P35" s="62"/>
      <c r="Q35" s="62"/>
      <c r="R35" s="62"/>
      <c r="S35" s="62"/>
      <c r="T35" s="62"/>
      <c r="U35" s="62"/>
      <c r="V35" s="62"/>
      <c r="W35" s="62"/>
      <c r="X35" s="70"/>
      <c r="Y35" s="70"/>
      <c r="Z35" s="70"/>
      <c r="AA35" s="70"/>
      <c r="AB35" s="70"/>
      <c r="AC35" s="70"/>
      <c r="AD35" s="70"/>
      <c r="AE35" s="70"/>
      <c r="AF35" s="70"/>
      <c r="AG35" s="70"/>
      <c r="AH35" s="70"/>
      <c r="AI35" s="70"/>
      <c r="AJ35" s="70"/>
      <c r="AK35" s="70"/>
      <c r="AL35" s="70"/>
      <c r="AM35" s="70"/>
      <c r="AN35" s="70"/>
      <c r="AO35" s="70"/>
      <c r="AP35" s="70"/>
      <c r="AQ35" s="70"/>
      <c r="AR35" s="70"/>
      <c r="AS35" s="71">
        <f>SUM(D35:AR39)</f>
        <v>0</v>
      </c>
      <c r="AT35" s="71">
        <f t="shared" ref="AT35:AT39" si="2">SUM(D35:AQ35)</f>
        <v>0</v>
      </c>
      <c r="AU35" s="71"/>
      <c r="AV35" s="72" t="e">
        <f t="shared" ref="AV35:AV39" si="3">AT35/AS35</f>
        <v>#DIV/0!</v>
      </c>
      <c r="AW35" s="80" t="str">
        <f>"S4  Einsatz Hilfsmittel; n="&amp;(O7)</f>
        <v>S4  Einsatz Hilfsmittel; n=0</v>
      </c>
    </row>
    <row r="36" spans="1:49" ht="14" thickBot="1" x14ac:dyDescent="0.2">
      <c r="A36" s="203"/>
      <c r="B36" s="204"/>
      <c r="C36" s="61" t="s">
        <v>72</v>
      </c>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3">
        <f>SUM(D35:AR39)</f>
        <v>0</v>
      </c>
      <c r="AT36" s="63">
        <f t="shared" si="2"/>
        <v>0</v>
      </c>
      <c r="AU36" s="63"/>
      <c r="AV36" s="64" t="e">
        <f t="shared" si="3"/>
        <v>#DIV/0!</v>
      </c>
      <c r="AW36" s="78"/>
    </row>
    <row r="37" spans="1:49" ht="14" thickBot="1" x14ac:dyDescent="0.2">
      <c r="A37" s="203"/>
      <c r="B37" s="204"/>
      <c r="C37" s="61" t="s">
        <v>73</v>
      </c>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3">
        <f>SUM(D35:AR39)</f>
        <v>0</v>
      </c>
      <c r="AT37" s="63">
        <f t="shared" si="2"/>
        <v>0</v>
      </c>
      <c r="AU37" s="63"/>
      <c r="AV37" s="64" t="e">
        <f t="shared" si="3"/>
        <v>#DIV/0!</v>
      </c>
      <c r="AW37" s="78"/>
    </row>
    <row r="38" spans="1:49" ht="14" thickBot="1" x14ac:dyDescent="0.2">
      <c r="A38" s="203"/>
      <c r="B38" s="204"/>
      <c r="C38" s="61" t="s">
        <v>74</v>
      </c>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3">
        <f>SUM(D35:AR39)</f>
        <v>0</v>
      </c>
      <c r="AT38" s="63">
        <f t="shared" si="2"/>
        <v>0</v>
      </c>
      <c r="AU38" s="63"/>
      <c r="AV38" s="64" t="e">
        <f t="shared" si="3"/>
        <v>#DIV/0!</v>
      </c>
      <c r="AW38" s="78"/>
    </row>
    <row r="39" spans="1:49" ht="14" thickBot="1" x14ac:dyDescent="0.2">
      <c r="A39" s="203"/>
      <c r="B39" s="205"/>
      <c r="C39" s="65" t="s">
        <v>75</v>
      </c>
      <c r="D39" s="66"/>
      <c r="E39" s="6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7">
        <f>SUM(D35:AR39)</f>
        <v>0</v>
      </c>
      <c r="AT39" s="67">
        <f t="shared" si="2"/>
        <v>0</v>
      </c>
      <c r="AU39" s="67"/>
      <c r="AV39" s="68" t="e">
        <f t="shared" si="3"/>
        <v>#DIV/0!</v>
      </c>
      <c r="AW39" s="79"/>
    </row>
    <row r="40" spans="1:49" ht="13.5" customHeight="1" thickTop="1" thickBot="1" x14ac:dyDescent="0.2">
      <c r="A40" s="203"/>
      <c r="B40" s="206" t="s">
        <v>77</v>
      </c>
      <c r="C40" s="69" t="s">
        <v>71</v>
      </c>
      <c r="D40" s="62"/>
      <c r="E40" s="62"/>
      <c r="F40" s="62"/>
      <c r="G40" s="62"/>
      <c r="H40" s="62"/>
      <c r="I40" s="62"/>
      <c r="J40" s="62"/>
      <c r="K40" s="62"/>
      <c r="L40" s="62"/>
      <c r="M40" s="62"/>
      <c r="N40" s="62"/>
      <c r="O40" s="62"/>
      <c r="P40" s="62"/>
      <c r="Q40" s="62"/>
      <c r="R40" s="62"/>
      <c r="S40" s="62"/>
      <c r="T40" s="62"/>
      <c r="U40" s="62"/>
      <c r="V40" s="62"/>
      <c r="W40" s="62"/>
      <c r="X40" s="70"/>
      <c r="Y40" s="70"/>
      <c r="Z40" s="70"/>
      <c r="AA40" s="70"/>
      <c r="AB40" s="70"/>
      <c r="AC40" s="70"/>
      <c r="AD40" s="70"/>
      <c r="AE40" s="70"/>
      <c r="AF40" s="70"/>
      <c r="AG40" s="70"/>
      <c r="AH40" s="70"/>
      <c r="AI40" s="70"/>
      <c r="AJ40" s="70"/>
      <c r="AK40" s="70"/>
      <c r="AL40" s="70"/>
      <c r="AM40" s="70"/>
      <c r="AN40" s="70"/>
      <c r="AO40" s="70"/>
      <c r="AP40" s="70"/>
      <c r="AQ40" s="70"/>
      <c r="AR40" s="70"/>
      <c r="AS40" s="71">
        <f>SUM(D40:AR44)</f>
        <v>0</v>
      </c>
      <c r="AT40" s="71">
        <f t="shared" si="0"/>
        <v>0</v>
      </c>
      <c r="AU40" s="71"/>
      <c r="AV40" s="72" t="e">
        <f t="shared" si="1"/>
        <v>#DIV/0!</v>
      </c>
      <c r="AW40" s="80" t="str">
        <f>"S5  Beurteilung der Wirksamkeit; n="&amp;(O7)</f>
        <v>S5  Beurteilung der Wirksamkeit; n=0</v>
      </c>
    </row>
    <row r="41" spans="1:49" ht="14" thickBot="1" x14ac:dyDescent="0.2">
      <c r="A41" s="203"/>
      <c r="B41" s="204"/>
      <c r="C41" s="61" t="s">
        <v>72</v>
      </c>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3">
        <f>SUM(D40:AR44)</f>
        <v>0</v>
      </c>
      <c r="AT41" s="63">
        <f t="shared" si="0"/>
        <v>0</v>
      </c>
      <c r="AU41" s="63"/>
      <c r="AV41" s="64" t="e">
        <f t="shared" si="1"/>
        <v>#DIV/0!</v>
      </c>
      <c r="AW41" s="78"/>
    </row>
    <row r="42" spans="1:49" ht="14" thickBot="1" x14ac:dyDescent="0.2">
      <c r="A42" s="203"/>
      <c r="B42" s="204"/>
      <c r="C42" s="61" t="s">
        <v>73</v>
      </c>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3">
        <f>SUM(D40:AR44)</f>
        <v>0</v>
      </c>
      <c r="AT42" s="63">
        <f t="shared" si="0"/>
        <v>0</v>
      </c>
      <c r="AU42" s="63"/>
      <c r="AV42" s="64" t="e">
        <f t="shared" si="1"/>
        <v>#DIV/0!</v>
      </c>
      <c r="AW42" s="78"/>
    </row>
    <row r="43" spans="1:49" ht="14" thickBot="1" x14ac:dyDescent="0.2">
      <c r="A43" s="203"/>
      <c r="B43" s="204"/>
      <c r="C43" s="61" t="s">
        <v>74</v>
      </c>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3">
        <f>SUM(D40:AR44)</f>
        <v>0</v>
      </c>
      <c r="AT43" s="63">
        <f t="shared" si="0"/>
        <v>0</v>
      </c>
      <c r="AU43" s="63"/>
      <c r="AV43" s="64" t="e">
        <f t="shared" si="1"/>
        <v>#DIV/0!</v>
      </c>
      <c r="AW43" s="78"/>
    </row>
    <row r="44" spans="1:49" ht="14" thickBot="1" x14ac:dyDescent="0.2">
      <c r="A44" s="203"/>
      <c r="B44" s="205"/>
      <c r="C44" s="65" t="s">
        <v>75</v>
      </c>
      <c r="D44" s="66"/>
      <c r="E44" s="6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7">
        <f>SUM(D40:AR44)</f>
        <v>0</v>
      </c>
      <c r="AT44" s="67">
        <f t="shared" si="0"/>
        <v>0</v>
      </c>
      <c r="AU44" s="67"/>
      <c r="AV44" s="68" t="e">
        <f t="shared" si="1"/>
        <v>#DIV/0!</v>
      </c>
      <c r="AW44" s="79"/>
    </row>
    <row r="45" spans="1:49" s="77" customFormat="1" ht="15" thickTop="1" thickBot="1" x14ac:dyDescent="0.2">
      <c r="A45" s="73"/>
      <c r="B45" s="73"/>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5"/>
      <c r="AW45" s="76"/>
    </row>
    <row r="46" spans="1:49" s="97" customFormat="1" ht="19" customHeight="1" thickBot="1" x14ac:dyDescent="0.25">
      <c r="B46" s="198" t="s">
        <v>115</v>
      </c>
      <c r="C46" s="198"/>
      <c r="D46" s="198"/>
      <c r="E46" s="198"/>
      <c r="F46" s="198"/>
      <c r="G46" s="198"/>
      <c r="H46" s="198"/>
      <c r="I46" s="198"/>
      <c r="J46" s="198"/>
      <c r="K46" s="198"/>
      <c r="L46" s="198"/>
      <c r="M46" s="198"/>
      <c r="N46" s="198"/>
      <c r="O46" s="198"/>
      <c r="P46" s="198"/>
      <c r="Q46" s="198"/>
      <c r="R46" s="198"/>
      <c r="S46" s="198"/>
      <c r="T46" s="198"/>
      <c r="U46" s="198"/>
      <c r="V46" s="1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row>
    <row r="47" spans="1:49" ht="17.25" customHeight="1" thickBot="1" x14ac:dyDescent="0.2">
      <c r="B47" s="194" t="s">
        <v>116</v>
      </c>
      <c r="C47" s="195"/>
      <c r="D47" s="195"/>
      <c r="E47" s="195"/>
      <c r="F47" s="195"/>
      <c r="G47" s="195"/>
      <c r="H47" s="195"/>
      <c r="I47" s="195"/>
      <c r="J47" s="195"/>
      <c r="K47" s="195"/>
      <c r="L47" s="195"/>
      <c r="M47" s="195"/>
      <c r="N47" s="195"/>
      <c r="O47" s="195"/>
      <c r="P47" s="196"/>
      <c r="Q47" s="57"/>
      <c r="R47" s="57"/>
      <c r="S47" s="57"/>
      <c r="T47" s="57"/>
      <c r="U47" s="57"/>
      <c r="V47" s="57"/>
      <c r="W47" s="57"/>
      <c r="X47" s="57"/>
      <c r="Y47" s="57"/>
      <c r="Z47" s="57"/>
      <c r="AA47" s="57"/>
      <c r="AB47" s="57"/>
      <c r="AC47" s="57"/>
      <c r="AD47" s="57"/>
      <c r="AE47" s="57"/>
      <c r="AF47" s="57"/>
      <c r="AG47" s="57"/>
      <c r="AH47" s="57"/>
      <c r="AI47" s="57"/>
      <c r="AJ47" s="57"/>
      <c r="AK47" s="57"/>
      <c r="AL47" s="57"/>
      <c r="AM47" s="57"/>
      <c r="AN47" s="57"/>
      <c r="AO47" s="57"/>
      <c r="AP47" s="57"/>
      <c r="AQ47" s="57"/>
      <c r="AR47" s="57"/>
      <c r="AS47" s="57"/>
      <c r="AT47" s="57"/>
      <c r="AU47" s="57"/>
      <c r="AV47" s="57"/>
      <c r="AW47" s="57"/>
    </row>
    <row r="48" spans="1:49" ht="14" thickBot="1" x14ac:dyDescent="0.2">
      <c r="B48" s="192"/>
      <c r="C48" s="193"/>
      <c r="D48" s="104">
        <v>1</v>
      </c>
      <c r="E48" s="104">
        <v>2</v>
      </c>
      <c r="F48" s="104">
        <v>3</v>
      </c>
      <c r="G48" s="104">
        <v>4</v>
      </c>
      <c r="H48" s="104">
        <v>5</v>
      </c>
      <c r="I48" s="104">
        <v>6</v>
      </c>
      <c r="J48" s="104">
        <v>7</v>
      </c>
      <c r="K48" s="104">
        <v>8</v>
      </c>
      <c r="L48" s="104">
        <v>9</v>
      </c>
      <c r="M48" s="104">
        <v>10</v>
      </c>
      <c r="N48" s="104">
        <v>11</v>
      </c>
      <c r="O48" s="104">
        <v>12</v>
      </c>
      <c r="P48" s="104">
        <v>13</v>
      </c>
      <c r="Q48" s="58">
        <v>14</v>
      </c>
      <c r="R48" s="58">
        <v>15</v>
      </c>
      <c r="S48" s="58">
        <v>16</v>
      </c>
      <c r="T48" s="58">
        <v>17</v>
      </c>
      <c r="U48" s="58">
        <v>18</v>
      </c>
      <c r="V48" s="58">
        <v>19</v>
      </c>
      <c r="W48" s="58">
        <v>20</v>
      </c>
      <c r="X48" s="58">
        <v>21</v>
      </c>
      <c r="Y48" s="58">
        <v>22</v>
      </c>
      <c r="Z48" s="58">
        <v>23</v>
      </c>
      <c r="AA48" s="58">
        <v>24</v>
      </c>
      <c r="AB48" s="58">
        <v>25</v>
      </c>
      <c r="AC48" s="58">
        <v>26</v>
      </c>
      <c r="AD48" s="58">
        <v>27</v>
      </c>
      <c r="AE48" s="58">
        <v>28</v>
      </c>
      <c r="AF48" s="58">
        <v>29</v>
      </c>
      <c r="AG48" s="58">
        <v>30</v>
      </c>
      <c r="AH48" s="58">
        <v>31</v>
      </c>
      <c r="AI48" s="58">
        <v>32</v>
      </c>
      <c r="AJ48" s="58">
        <v>33</v>
      </c>
      <c r="AK48" s="58">
        <v>34</v>
      </c>
      <c r="AL48" s="58">
        <v>35</v>
      </c>
      <c r="AM48" s="58">
        <v>36</v>
      </c>
      <c r="AN48" s="58">
        <v>37</v>
      </c>
      <c r="AO48" s="58">
        <v>38</v>
      </c>
      <c r="AP48" s="58">
        <v>39</v>
      </c>
      <c r="AQ48" s="58">
        <v>40</v>
      </c>
      <c r="AR48" s="59"/>
      <c r="AS48" s="58" t="s">
        <v>3</v>
      </c>
      <c r="AT48" s="58" t="s">
        <v>0</v>
      </c>
      <c r="AU48" s="58"/>
      <c r="AV48" s="58" t="s">
        <v>2</v>
      </c>
      <c r="AW48" s="60"/>
    </row>
    <row r="49" spans="1:50" ht="16" customHeight="1" thickBot="1" x14ac:dyDescent="0.2">
      <c r="A49" s="202" t="s">
        <v>78</v>
      </c>
      <c r="B49" s="207" t="s">
        <v>83</v>
      </c>
      <c r="C49" s="208"/>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1">
        <f t="shared" ref="AS49:AS54" si="4">SUM(AT49:AU49)</f>
        <v>0</v>
      </c>
      <c r="AT49" s="71">
        <f t="shared" ref="AT49:AT54" si="5">SUM(D49:AQ49)</f>
        <v>0</v>
      </c>
      <c r="AU49" s="71">
        <f t="shared" ref="AU49:AU54" si="6">FREQUENCY(D49:AQ49,0)</f>
        <v>0</v>
      </c>
      <c r="AV49" s="72" t="e">
        <f t="shared" ref="AV49:AV54" si="7">(AT49)/SUM(AT49,AU49)</f>
        <v>#DIV/0!</v>
      </c>
      <c r="AW49" s="210" t="s">
        <v>63</v>
      </c>
      <c r="AX49" s="211"/>
    </row>
    <row r="50" spans="1:50" ht="16" customHeight="1" thickBot="1" x14ac:dyDescent="0.2">
      <c r="A50" s="203"/>
      <c r="B50" s="207" t="s">
        <v>84</v>
      </c>
      <c r="C50" s="208"/>
      <c r="D50" s="70"/>
      <c r="E50" s="70"/>
      <c r="F50" s="70"/>
      <c r="G50" s="70"/>
      <c r="H50" s="70"/>
      <c r="I50" s="70"/>
      <c r="J50" s="70"/>
      <c r="K50" s="70"/>
      <c r="L50" s="70"/>
      <c r="M50" s="70"/>
      <c r="N50" s="70"/>
      <c r="O50" s="70"/>
      <c r="P50" s="70"/>
      <c r="Q50" s="70"/>
      <c r="R50" s="70"/>
      <c r="S50" s="70"/>
      <c r="T50" s="70"/>
      <c r="U50" s="70"/>
      <c r="V50" s="70"/>
      <c r="W50" s="70"/>
      <c r="X50" s="62"/>
      <c r="Y50" s="62"/>
      <c r="Z50" s="62"/>
      <c r="AA50" s="62"/>
      <c r="AB50" s="62"/>
      <c r="AC50" s="62"/>
      <c r="AD50" s="62"/>
      <c r="AE50" s="62"/>
      <c r="AF50" s="62"/>
      <c r="AG50" s="62"/>
      <c r="AH50" s="62"/>
      <c r="AI50" s="62"/>
      <c r="AJ50" s="62"/>
      <c r="AK50" s="62"/>
      <c r="AL50" s="62"/>
      <c r="AM50" s="62"/>
      <c r="AN50" s="62"/>
      <c r="AO50" s="62"/>
      <c r="AP50" s="62"/>
      <c r="AQ50" s="62"/>
      <c r="AR50" s="62"/>
      <c r="AS50" s="63">
        <f t="shared" si="4"/>
        <v>0</v>
      </c>
      <c r="AT50" s="63">
        <f t="shared" si="5"/>
        <v>0</v>
      </c>
      <c r="AU50" s="71">
        <f t="shared" si="6"/>
        <v>0</v>
      </c>
      <c r="AV50" s="64" t="e">
        <f t="shared" si="7"/>
        <v>#DIV/0!</v>
      </c>
      <c r="AW50" s="209" t="s">
        <v>64</v>
      </c>
      <c r="AX50" s="208"/>
    </row>
    <row r="51" spans="1:50" ht="16" customHeight="1" thickBot="1" x14ac:dyDescent="0.2">
      <c r="A51" s="203"/>
      <c r="B51" s="207" t="s">
        <v>81</v>
      </c>
      <c r="C51" s="208"/>
      <c r="D51" s="70"/>
      <c r="E51" s="70"/>
      <c r="F51" s="70"/>
      <c r="G51" s="70"/>
      <c r="H51" s="70"/>
      <c r="I51" s="70"/>
      <c r="J51" s="70"/>
      <c r="K51" s="70"/>
      <c r="L51" s="70"/>
      <c r="M51" s="70"/>
      <c r="N51" s="70"/>
      <c r="O51" s="70"/>
      <c r="P51" s="70"/>
      <c r="Q51" s="70"/>
      <c r="R51" s="70"/>
      <c r="S51" s="70"/>
      <c r="T51" s="70"/>
      <c r="U51" s="70"/>
      <c r="V51" s="70"/>
      <c r="W51" s="70"/>
      <c r="X51" s="62"/>
      <c r="Y51" s="62"/>
      <c r="Z51" s="62"/>
      <c r="AA51" s="62"/>
      <c r="AB51" s="62"/>
      <c r="AC51" s="62"/>
      <c r="AD51" s="62"/>
      <c r="AE51" s="62"/>
      <c r="AF51" s="62"/>
      <c r="AG51" s="62"/>
      <c r="AH51" s="62"/>
      <c r="AI51" s="62"/>
      <c r="AJ51" s="62"/>
      <c r="AK51" s="62"/>
      <c r="AL51" s="62"/>
      <c r="AM51" s="62"/>
      <c r="AN51" s="62"/>
      <c r="AO51" s="62"/>
      <c r="AP51" s="62"/>
      <c r="AQ51" s="62"/>
      <c r="AR51" s="62"/>
      <c r="AS51" s="63">
        <f t="shared" si="4"/>
        <v>0</v>
      </c>
      <c r="AT51" s="63">
        <f t="shared" si="5"/>
        <v>0</v>
      </c>
      <c r="AU51" s="71">
        <f t="shared" si="6"/>
        <v>0</v>
      </c>
      <c r="AV51" s="64" t="e">
        <f t="shared" si="7"/>
        <v>#DIV/0!</v>
      </c>
      <c r="AW51" s="209" t="s">
        <v>85</v>
      </c>
      <c r="AX51" s="208"/>
    </row>
    <row r="52" spans="1:50" ht="16" customHeight="1" thickBot="1" x14ac:dyDescent="0.2">
      <c r="A52" s="203"/>
      <c r="B52" s="207" t="s">
        <v>76</v>
      </c>
      <c r="C52" s="208"/>
      <c r="D52" s="70"/>
      <c r="E52" s="70"/>
      <c r="F52" s="70"/>
      <c r="G52" s="70"/>
      <c r="H52" s="70"/>
      <c r="I52" s="70"/>
      <c r="J52" s="70"/>
      <c r="K52" s="70"/>
      <c r="L52" s="70"/>
      <c r="M52" s="70"/>
      <c r="N52" s="70"/>
      <c r="O52" s="70"/>
      <c r="P52" s="70"/>
      <c r="Q52" s="70"/>
      <c r="R52" s="70"/>
      <c r="S52" s="70"/>
      <c r="T52" s="70"/>
      <c r="U52" s="70"/>
      <c r="V52" s="70"/>
      <c r="W52" s="70"/>
      <c r="X52" s="62"/>
      <c r="Y52" s="62"/>
      <c r="Z52" s="62"/>
      <c r="AA52" s="62"/>
      <c r="AB52" s="62"/>
      <c r="AC52" s="62"/>
      <c r="AD52" s="62"/>
      <c r="AE52" s="62"/>
      <c r="AF52" s="62"/>
      <c r="AG52" s="62"/>
      <c r="AH52" s="62"/>
      <c r="AI52" s="62"/>
      <c r="AJ52" s="62"/>
      <c r="AK52" s="62"/>
      <c r="AL52" s="62"/>
      <c r="AM52" s="62"/>
      <c r="AN52" s="62"/>
      <c r="AO52" s="62"/>
      <c r="AP52" s="62"/>
      <c r="AQ52" s="62"/>
      <c r="AR52" s="62"/>
      <c r="AS52" s="63">
        <f t="shared" si="4"/>
        <v>0</v>
      </c>
      <c r="AT52" s="63">
        <f t="shared" si="5"/>
        <v>0</v>
      </c>
      <c r="AU52" s="71">
        <f t="shared" si="6"/>
        <v>0</v>
      </c>
      <c r="AV52" s="64" t="e">
        <f t="shared" si="7"/>
        <v>#DIV/0!</v>
      </c>
      <c r="AW52" s="209" t="s">
        <v>65</v>
      </c>
      <c r="AX52" s="208"/>
    </row>
    <row r="53" spans="1:50" ht="16" customHeight="1" thickBot="1" x14ac:dyDescent="0.2">
      <c r="A53" s="203"/>
      <c r="B53" s="207" t="s">
        <v>82</v>
      </c>
      <c r="C53" s="208"/>
      <c r="D53" s="70"/>
      <c r="E53" s="70"/>
      <c r="F53" s="70"/>
      <c r="G53" s="70"/>
      <c r="H53" s="70"/>
      <c r="I53" s="70"/>
      <c r="J53" s="70"/>
      <c r="K53" s="70"/>
      <c r="L53" s="70"/>
      <c r="M53" s="70"/>
      <c r="N53" s="70"/>
      <c r="O53" s="70"/>
      <c r="P53" s="70"/>
      <c r="Q53" s="70"/>
      <c r="R53" s="70"/>
      <c r="S53" s="70"/>
      <c r="T53" s="70"/>
      <c r="U53" s="70"/>
      <c r="V53" s="70"/>
      <c r="W53" s="70"/>
      <c r="X53" s="62"/>
      <c r="Y53" s="62"/>
      <c r="Z53" s="62"/>
      <c r="AA53" s="62"/>
      <c r="AB53" s="62"/>
      <c r="AC53" s="62"/>
      <c r="AD53" s="62"/>
      <c r="AE53" s="62"/>
      <c r="AF53" s="62"/>
      <c r="AG53" s="62"/>
      <c r="AH53" s="62"/>
      <c r="AI53" s="62"/>
      <c r="AJ53" s="62"/>
      <c r="AK53" s="62"/>
      <c r="AL53" s="62"/>
      <c r="AM53" s="62"/>
      <c r="AN53" s="62"/>
      <c r="AO53" s="62"/>
      <c r="AP53" s="62"/>
      <c r="AQ53" s="62"/>
      <c r="AR53" s="62"/>
      <c r="AS53" s="63">
        <f t="shared" si="4"/>
        <v>0</v>
      </c>
      <c r="AT53" s="63">
        <f t="shared" si="5"/>
        <v>0</v>
      </c>
      <c r="AU53" s="71">
        <f t="shared" si="6"/>
        <v>0</v>
      </c>
      <c r="AV53" s="64" t="e">
        <f t="shared" si="7"/>
        <v>#DIV/0!</v>
      </c>
      <c r="AW53" s="209" t="s">
        <v>86</v>
      </c>
      <c r="AX53" s="208"/>
    </row>
    <row r="54" spans="1:50" ht="16" customHeight="1" thickBot="1" x14ac:dyDescent="0.2">
      <c r="A54" s="203"/>
      <c r="B54" s="207" t="s">
        <v>77</v>
      </c>
      <c r="C54" s="208"/>
      <c r="D54" s="70"/>
      <c r="E54" s="70"/>
      <c r="F54" s="70"/>
      <c r="G54" s="70"/>
      <c r="H54" s="70"/>
      <c r="I54" s="70"/>
      <c r="J54" s="70"/>
      <c r="K54" s="70"/>
      <c r="L54" s="70"/>
      <c r="M54" s="70"/>
      <c r="N54" s="70"/>
      <c r="O54" s="70"/>
      <c r="P54" s="70"/>
      <c r="Q54" s="70"/>
      <c r="R54" s="70"/>
      <c r="S54" s="70"/>
      <c r="T54" s="70"/>
      <c r="U54" s="70"/>
      <c r="V54" s="70"/>
      <c r="W54" s="70"/>
      <c r="X54" s="62"/>
      <c r="Y54" s="62"/>
      <c r="Z54" s="62"/>
      <c r="AA54" s="62"/>
      <c r="AB54" s="62"/>
      <c r="AC54" s="62"/>
      <c r="AD54" s="62"/>
      <c r="AE54" s="62"/>
      <c r="AF54" s="62"/>
      <c r="AG54" s="62"/>
      <c r="AH54" s="62"/>
      <c r="AI54" s="62"/>
      <c r="AJ54" s="62"/>
      <c r="AK54" s="62"/>
      <c r="AL54" s="62"/>
      <c r="AM54" s="62"/>
      <c r="AN54" s="62"/>
      <c r="AO54" s="62"/>
      <c r="AP54" s="62"/>
      <c r="AQ54" s="62"/>
      <c r="AR54" s="62"/>
      <c r="AS54" s="63">
        <f t="shared" si="4"/>
        <v>0</v>
      </c>
      <c r="AT54" s="63">
        <f t="shared" si="5"/>
        <v>0</v>
      </c>
      <c r="AU54" s="71">
        <f t="shared" si="6"/>
        <v>0</v>
      </c>
      <c r="AV54" s="64" t="e">
        <f t="shared" si="7"/>
        <v>#DIV/0!</v>
      </c>
      <c r="AW54" s="209" t="s">
        <v>87</v>
      </c>
      <c r="AX54" s="208"/>
    </row>
    <row r="55" spans="1:50" ht="20" x14ac:dyDescent="0.2">
      <c r="C55" s="52"/>
      <c r="G55" s="52"/>
      <c r="H55" s="52"/>
      <c r="I55" s="52"/>
      <c r="J55" s="52"/>
      <c r="K55" s="52"/>
      <c r="L55" s="52"/>
    </row>
    <row r="56" spans="1:50" ht="20" x14ac:dyDescent="0.2">
      <c r="C56" s="52"/>
      <c r="G56" s="52"/>
      <c r="H56" s="52"/>
      <c r="I56" s="52"/>
      <c r="J56" s="52"/>
      <c r="K56" s="52"/>
      <c r="L56" s="52"/>
    </row>
    <row r="57" spans="1:50" s="97" customFormat="1" ht="23" customHeight="1" x14ac:dyDescent="0.2">
      <c r="A57" s="101"/>
      <c r="B57" s="191" t="s">
        <v>117</v>
      </c>
      <c r="C57" s="191"/>
      <c r="D57" s="191"/>
      <c r="E57" s="191"/>
      <c r="F57" s="191"/>
      <c r="G57" s="191"/>
      <c r="H57" s="191"/>
      <c r="I57" s="191"/>
      <c r="J57" s="191"/>
      <c r="K57" s="191"/>
      <c r="L57" s="191"/>
      <c r="M57" s="191"/>
      <c r="N57" s="191"/>
      <c r="O57" s="191"/>
      <c r="P57" s="191"/>
      <c r="Q57" s="191"/>
      <c r="R57" s="191"/>
      <c r="S57" s="191"/>
      <c r="T57" s="191"/>
      <c r="U57" s="191"/>
      <c r="V57" s="191"/>
      <c r="W57" s="102"/>
      <c r="X57" s="102"/>
      <c r="Y57" s="102"/>
      <c r="Z57" s="102"/>
      <c r="AA57" s="102"/>
      <c r="AB57" s="102"/>
      <c r="AC57" s="102"/>
      <c r="AD57" s="102"/>
      <c r="AE57" s="102"/>
      <c r="AF57" s="102"/>
      <c r="AG57" s="102"/>
      <c r="AH57" s="102"/>
      <c r="AI57" s="102"/>
      <c r="AJ57" s="102"/>
      <c r="AK57" s="102"/>
      <c r="AL57" s="102"/>
      <c r="AM57" s="102"/>
      <c r="AN57" s="102"/>
      <c r="AO57" s="102"/>
      <c r="AP57" s="102"/>
      <c r="AQ57" s="102"/>
      <c r="AR57" s="102"/>
      <c r="AS57" s="102"/>
      <c r="AT57" s="102"/>
      <c r="AU57" s="102"/>
      <c r="AV57" s="102"/>
      <c r="AW57" s="98"/>
    </row>
    <row r="58" spans="1:50" ht="17.25" customHeight="1" x14ac:dyDescent="0.15">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row>
    <row r="59" spans="1:50" s="97" customFormat="1" ht="19" customHeight="1" x14ac:dyDescent="0.2">
      <c r="B59" s="197" t="s">
        <v>114</v>
      </c>
      <c r="C59" s="197"/>
      <c r="D59" s="197"/>
      <c r="E59" s="197"/>
      <c r="F59" s="197"/>
      <c r="G59" s="197"/>
      <c r="H59" s="197"/>
      <c r="I59" s="197"/>
      <c r="J59" s="197"/>
      <c r="K59" s="197"/>
      <c r="L59" s="197"/>
      <c r="M59" s="197"/>
      <c r="N59" s="197"/>
      <c r="O59" s="197"/>
      <c r="P59" s="197"/>
      <c r="Q59" s="197"/>
      <c r="R59" s="197"/>
      <c r="S59" s="197"/>
      <c r="T59" s="197"/>
      <c r="U59" s="197"/>
      <c r="V59" s="197"/>
      <c r="W59" s="98"/>
      <c r="X59" s="98"/>
      <c r="Y59" s="98"/>
      <c r="Z59" s="98"/>
      <c r="AA59" s="98"/>
      <c r="AB59" s="98"/>
      <c r="AC59" s="98"/>
      <c r="AD59" s="98"/>
      <c r="AE59" s="98"/>
      <c r="AF59" s="98"/>
      <c r="AG59" s="98"/>
      <c r="AH59" s="98"/>
      <c r="AI59" s="98"/>
      <c r="AJ59" s="98"/>
      <c r="AK59" s="98"/>
      <c r="AL59" s="98"/>
      <c r="AM59" s="98"/>
      <c r="AN59" s="98"/>
      <c r="AO59" s="98"/>
      <c r="AP59" s="98"/>
      <c r="AQ59" s="98"/>
      <c r="AR59" s="98"/>
      <c r="AS59" s="98"/>
      <c r="AT59" s="98"/>
      <c r="AU59" s="98"/>
      <c r="AV59" s="98"/>
      <c r="AW59" s="98"/>
    </row>
    <row r="60" spans="1:50" ht="17.25" customHeight="1" thickBot="1" x14ac:dyDescent="0.2">
      <c r="B60" s="212" t="s">
        <v>119</v>
      </c>
      <c r="C60" s="212"/>
      <c r="D60" s="212"/>
      <c r="E60" s="212"/>
      <c r="F60" s="212"/>
      <c r="G60" s="212"/>
      <c r="H60" s="212"/>
      <c r="I60" s="212"/>
      <c r="J60" s="212"/>
      <c r="K60" s="212"/>
      <c r="L60" s="212"/>
      <c r="M60" s="212"/>
      <c r="N60" s="212"/>
      <c r="O60" s="212"/>
      <c r="P60" s="212"/>
      <c r="Q60" s="212"/>
      <c r="R60" s="212"/>
      <c r="S60" s="212"/>
      <c r="T60" s="212"/>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row>
    <row r="61" spans="1:50" ht="14" thickBot="1" x14ac:dyDescent="0.2">
      <c r="B61" s="58"/>
      <c r="C61" s="58"/>
      <c r="D61" s="58">
        <v>1</v>
      </c>
      <c r="E61" s="58">
        <v>2</v>
      </c>
      <c r="F61" s="58">
        <v>3</v>
      </c>
      <c r="G61" s="58">
        <v>4</v>
      </c>
      <c r="H61" s="58">
        <v>5</v>
      </c>
      <c r="I61" s="58">
        <v>6</v>
      </c>
      <c r="J61" s="58">
        <v>7</v>
      </c>
      <c r="K61" s="58">
        <v>8</v>
      </c>
      <c r="L61" s="58">
        <v>9</v>
      </c>
      <c r="M61" s="58">
        <v>10</v>
      </c>
      <c r="N61" s="58">
        <v>11</v>
      </c>
      <c r="O61" s="58">
        <v>12</v>
      </c>
      <c r="P61" s="58">
        <v>13</v>
      </c>
      <c r="Q61" s="58">
        <v>14</v>
      </c>
      <c r="R61" s="58">
        <v>15</v>
      </c>
      <c r="S61" s="58">
        <v>16</v>
      </c>
      <c r="T61" s="58">
        <v>17</v>
      </c>
      <c r="U61" s="58">
        <v>18</v>
      </c>
      <c r="V61" s="58">
        <v>19</v>
      </c>
      <c r="W61" s="58">
        <v>20</v>
      </c>
      <c r="X61" s="58">
        <v>21</v>
      </c>
      <c r="Y61" s="58">
        <v>22</v>
      </c>
      <c r="Z61" s="58">
        <v>23</v>
      </c>
      <c r="AA61" s="58">
        <v>24</v>
      </c>
      <c r="AB61" s="58">
        <v>25</v>
      </c>
      <c r="AC61" s="58">
        <v>26</v>
      </c>
      <c r="AD61" s="58">
        <v>27</v>
      </c>
      <c r="AE61" s="58">
        <v>28</v>
      </c>
      <c r="AF61" s="58">
        <v>29</v>
      </c>
      <c r="AG61" s="58">
        <v>30</v>
      </c>
      <c r="AH61" s="58">
        <v>31</v>
      </c>
      <c r="AI61" s="58">
        <v>32</v>
      </c>
      <c r="AJ61" s="58">
        <v>33</v>
      </c>
      <c r="AK61" s="58">
        <v>34</v>
      </c>
      <c r="AL61" s="58">
        <v>35</v>
      </c>
      <c r="AM61" s="58">
        <v>36</v>
      </c>
      <c r="AN61" s="58">
        <v>37</v>
      </c>
      <c r="AO61" s="58">
        <v>38</v>
      </c>
      <c r="AP61" s="58">
        <v>39</v>
      </c>
      <c r="AQ61" s="58">
        <v>40</v>
      </c>
      <c r="AR61" s="59"/>
      <c r="AS61" s="58" t="s">
        <v>3</v>
      </c>
      <c r="AT61" s="58" t="s">
        <v>0</v>
      </c>
      <c r="AU61" s="58"/>
      <c r="AV61" s="58" t="s">
        <v>2</v>
      </c>
      <c r="AW61" s="60"/>
    </row>
    <row r="62" spans="1:50" ht="13.5" customHeight="1" thickBot="1" x14ac:dyDescent="0.2">
      <c r="A62" s="202" t="s">
        <v>70</v>
      </c>
      <c r="B62" s="204" t="s">
        <v>79</v>
      </c>
      <c r="C62" s="61" t="s">
        <v>71</v>
      </c>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3">
        <f>SUM(D62:AR66)</f>
        <v>0</v>
      </c>
      <c r="AT62" s="63">
        <f t="shared" ref="AT62:AT91" si="8">SUM(D62:AQ62)</f>
        <v>0</v>
      </c>
      <c r="AU62" s="63"/>
      <c r="AV62" s="64" t="e">
        <f>AT62/AS62</f>
        <v>#DIV/0!</v>
      </c>
      <c r="AW62" s="78" t="str">
        <f>"S1(1) Systematische Einschätzung; n="&amp;(O7)</f>
        <v>S1(1) Systematische Einschätzung; n=0</v>
      </c>
    </row>
    <row r="63" spans="1:50" ht="14" thickBot="1" x14ac:dyDescent="0.2">
      <c r="A63" s="203"/>
      <c r="B63" s="204"/>
      <c r="C63" s="61" t="s">
        <v>72</v>
      </c>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3">
        <f>SUM(D62:AR66)</f>
        <v>0</v>
      </c>
      <c r="AT63" s="63">
        <f t="shared" si="8"/>
        <v>0</v>
      </c>
      <c r="AU63" s="63"/>
      <c r="AV63" s="64" t="e">
        <f t="shared" ref="AV63:AV91" si="9">AT63/AS63</f>
        <v>#DIV/0!</v>
      </c>
      <c r="AW63" s="78"/>
    </row>
    <row r="64" spans="1:50" ht="14" thickBot="1" x14ac:dyDescent="0.2">
      <c r="A64" s="203"/>
      <c r="B64" s="204"/>
      <c r="C64" s="61" t="s">
        <v>73</v>
      </c>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3">
        <f>SUM(D62:AR66)</f>
        <v>0</v>
      </c>
      <c r="AT64" s="63">
        <f t="shared" si="8"/>
        <v>0</v>
      </c>
      <c r="AU64" s="63"/>
      <c r="AV64" s="64" t="e">
        <f t="shared" si="9"/>
        <v>#DIV/0!</v>
      </c>
      <c r="AW64" s="78"/>
    </row>
    <row r="65" spans="1:49" ht="14" thickBot="1" x14ac:dyDescent="0.2">
      <c r="A65" s="203"/>
      <c r="B65" s="204"/>
      <c r="C65" s="61" t="s">
        <v>74</v>
      </c>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3">
        <f>SUM(D62:AR66)</f>
        <v>0</v>
      </c>
      <c r="AT65" s="63">
        <f t="shared" si="8"/>
        <v>0</v>
      </c>
      <c r="AU65" s="63"/>
      <c r="AV65" s="64" t="e">
        <f t="shared" si="9"/>
        <v>#DIV/0!</v>
      </c>
      <c r="AW65" s="78"/>
    </row>
    <row r="66" spans="1:49" ht="14" thickBot="1" x14ac:dyDescent="0.2">
      <c r="A66" s="203"/>
      <c r="B66" s="205"/>
      <c r="C66" s="65" t="s">
        <v>75</v>
      </c>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7">
        <f>SUM(D62:AR66)</f>
        <v>0</v>
      </c>
      <c r="AT66" s="67">
        <f t="shared" si="8"/>
        <v>0</v>
      </c>
      <c r="AU66" s="67"/>
      <c r="AV66" s="68" t="e">
        <f t="shared" si="9"/>
        <v>#DIV/0!</v>
      </c>
      <c r="AW66" s="79"/>
    </row>
    <row r="67" spans="1:49" ht="13.5" customHeight="1" thickTop="1" thickBot="1" x14ac:dyDescent="0.2">
      <c r="A67" s="203"/>
      <c r="B67" s="206" t="s">
        <v>80</v>
      </c>
      <c r="C67" s="69" t="s">
        <v>71</v>
      </c>
      <c r="D67" s="62"/>
      <c r="E67" s="62"/>
      <c r="F67" s="62"/>
      <c r="G67" s="62"/>
      <c r="H67" s="62"/>
      <c r="I67" s="62"/>
      <c r="J67" s="62"/>
      <c r="K67" s="62"/>
      <c r="L67" s="62"/>
      <c r="M67" s="62"/>
      <c r="N67" s="62"/>
      <c r="O67" s="62"/>
      <c r="P67" s="62"/>
      <c r="Q67" s="62"/>
      <c r="R67" s="62"/>
      <c r="S67" s="62"/>
      <c r="T67" s="62"/>
      <c r="U67" s="62"/>
      <c r="V67" s="62"/>
      <c r="W67" s="62"/>
      <c r="X67" s="70"/>
      <c r="Y67" s="70"/>
      <c r="Z67" s="70"/>
      <c r="AA67" s="70"/>
      <c r="AB67" s="70"/>
      <c r="AC67" s="70"/>
      <c r="AD67" s="70"/>
      <c r="AE67" s="70"/>
      <c r="AF67" s="70"/>
      <c r="AG67" s="70"/>
      <c r="AH67" s="70"/>
      <c r="AI67" s="70"/>
      <c r="AJ67" s="70"/>
      <c r="AK67" s="70"/>
      <c r="AL67" s="70"/>
      <c r="AM67" s="70"/>
      <c r="AN67" s="70"/>
      <c r="AO67" s="70"/>
      <c r="AP67" s="70"/>
      <c r="AQ67" s="70"/>
      <c r="AR67" s="70"/>
      <c r="AS67" s="71">
        <f>SUM(D67:AR71)</f>
        <v>0</v>
      </c>
      <c r="AT67" s="71">
        <f t="shared" si="8"/>
        <v>0</v>
      </c>
      <c r="AU67" s="71"/>
      <c r="AV67" s="72" t="e">
        <f t="shared" si="9"/>
        <v>#DIV/0!</v>
      </c>
      <c r="AW67" s="80" t="str">
        <f>"S1(2) Kontinenzprofile; n="&amp;(O7)</f>
        <v>S1(2) Kontinenzprofile; n=0</v>
      </c>
    </row>
    <row r="68" spans="1:49" ht="14" thickBot="1" x14ac:dyDescent="0.2">
      <c r="A68" s="203"/>
      <c r="B68" s="204"/>
      <c r="C68" s="61" t="s">
        <v>72</v>
      </c>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3">
        <f>SUM(D67:AR71)</f>
        <v>0</v>
      </c>
      <c r="AT68" s="63">
        <f t="shared" si="8"/>
        <v>0</v>
      </c>
      <c r="AU68" s="63"/>
      <c r="AV68" s="64" t="e">
        <f t="shared" si="9"/>
        <v>#DIV/0!</v>
      </c>
      <c r="AW68" s="78"/>
    </row>
    <row r="69" spans="1:49" ht="14" thickBot="1" x14ac:dyDescent="0.2">
      <c r="A69" s="203"/>
      <c r="B69" s="204"/>
      <c r="C69" s="61" t="s">
        <v>73</v>
      </c>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3">
        <f>SUM(D67:AR71)</f>
        <v>0</v>
      </c>
      <c r="AT69" s="63">
        <f t="shared" si="8"/>
        <v>0</v>
      </c>
      <c r="AU69" s="63"/>
      <c r="AV69" s="64" t="e">
        <f t="shared" si="9"/>
        <v>#DIV/0!</v>
      </c>
      <c r="AW69" s="78"/>
    </row>
    <row r="70" spans="1:49" ht="14" thickBot="1" x14ac:dyDescent="0.2">
      <c r="A70" s="203"/>
      <c r="B70" s="204"/>
      <c r="C70" s="61" t="s">
        <v>74</v>
      </c>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3">
        <f>SUM(D67:AR71)</f>
        <v>0</v>
      </c>
      <c r="AT70" s="63">
        <f t="shared" si="8"/>
        <v>0</v>
      </c>
      <c r="AU70" s="63"/>
      <c r="AV70" s="64" t="e">
        <f t="shared" si="9"/>
        <v>#DIV/0!</v>
      </c>
      <c r="AW70" s="78"/>
    </row>
    <row r="71" spans="1:49" ht="14" thickBot="1" x14ac:dyDescent="0.2">
      <c r="A71" s="203"/>
      <c r="B71" s="205"/>
      <c r="C71" s="65" t="s">
        <v>75</v>
      </c>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7">
        <f>SUM(D67:AR71)</f>
        <v>0</v>
      </c>
      <c r="AT71" s="67">
        <f t="shared" si="8"/>
        <v>0</v>
      </c>
      <c r="AU71" s="67"/>
      <c r="AV71" s="68" t="e">
        <f t="shared" si="9"/>
        <v>#DIV/0!</v>
      </c>
      <c r="AW71" s="79"/>
    </row>
    <row r="72" spans="1:49" ht="13.5" customHeight="1" thickTop="1" thickBot="1" x14ac:dyDescent="0.2">
      <c r="A72" s="203"/>
      <c r="B72" s="206" t="s">
        <v>81</v>
      </c>
      <c r="C72" s="69" t="s">
        <v>71</v>
      </c>
      <c r="D72" s="62"/>
      <c r="E72" s="62"/>
      <c r="F72" s="62"/>
      <c r="G72" s="62"/>
      <c r="H72" s="62"/>
      <c r="I72" s="62"/>
      <c r="J72" s="62"/>
      <c r="K72" s="62"/>
      <c r="L72" s="62"/>
      <c r="M72" s="62"/>
      <c r="N72" s="62"/>
      <c r="O72" s="62"/>
      <c r="P72" s="62"/>
      <c r="Q72" s="62"/>
      <c r="R72" s="62"/>
      <c r="S72" s="62"/>
      <c r="T72" s="62"/>
      <c r="U72" s="62"/>
      <c r="V72" s="62"/>
      <c r="W72" s="62"/>
      <c r="X72" s="70"/>
      <c r="Y72" s="70"/>
      <c r="Z72" s="70"/>
      <c r="AA72" s="70"/>
      <c r="AB72" s="70"/>
      <c r="AC72" s="70"/>
      <c r="AD72" s="70"/>
      <c r="AE72" s="70"/>
      <c r="AF72" s="70"/>
      <c r="AG72" s="70"/>
      <c r="AH72" s="70"/>
      <c r="AI72" s="70"/>
      <c r="AJ72" s="70"/>
      <c r="AK72" s="70"/>
      <c r="AL72" s="70"/>
      <c r="AM72" s="70"/>
      <c r="AN72" s="70"/>
      <c r="AO72" s="70"/>
      <c r="AP72" s="70"/>
      <c r="AQ72" s="70"/>
      <c r="AR72" s="70"/>
      <c r="AS72" s="71">
        <f>SUM(D72:AR76)</f>
        <v>0</v>
      </c>
      <c r="AT72" s="71">
        <f t="shared" si="8"/>
        <v>0</v>
      </c>
      <c r="AU72" s="71"/>
      <c r="AV72" s="72" t="e">
        <f t="shared" si="9"/>
        <v>#DIV/0!</v>
      </c>
      <c r="AW72" s="80" t="str">
        <f>"S2 Maßnahmen (In)kontinenz; n="&amp;(O7)</f>
        <v>S2 Maßnahmen (In)kontinenz; n=0</v>
      </c>
    </row>
    <row r="73" spans="1:49" ht="14" thickBot="1" x14ac:dyDescent="0.2">
      <c r="A73" s="203"/>
      <c r="B73" s="204"/>
      <c r="C73" s="61" t="s">
        <v>72</v>
      </c>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3">
        <f>SUM(D72:AR76)</f>
        <v>0</v>
      </c>
      <c r="AT73" s="63">
        <f t="shared" si="8"/>
        <v>0</v>
      </c>
      <c r="AU73" s="63"/>
      <c r="AV73" s="64" t="e">
        <f t="shared" si="9"/>
        <v>#DIV/0!</v>
      </c>
      <c r="AW73" s="78"/>
    </row>
    <row r="74" spans="1:49" ht="14" thickBot="1" x14ac:dyDescent="0.2">
      <c r="A74" s="203"/>
      <c r="B74" s="204"/>
      <c r="C74" s="61" t="s">
        <v>73</v>
      </c>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3">
        <f>SUM(D72:AR76)</f>
        <v>0</v>
      </c>
      <c r="AT74" s="63">
        <f t="shared" si="8"/>
        <v>0</v>
      </c>
      <c r="AU74" s="63"/>
      <c r="AV74" s="64" t="e">
        <f t="shared" si="9"/>
        <v>#DIV/0!</v>
      </c>
      <c r="AW74" s="78"/>
    </row>
    <row r="75" spans="1:49" ht="14" thickBot="1" x14ac:dyDescent="0.2">
      <c r="A75" s="203"/>
      <c r="B75" s="204"/>
      <c r="C75" s="61" t="s">
        <v>74</v>
      </c>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3">
        <f>SUM(D72:AR76)</f>
        <v>0</v>
      </c>
      <c r="AT75" s="63">
        <f t="shared" si="8"/>
        <v>0</v>
      </c>
      <c r="AU75" s="63"/>
      <c r="AV75" s="64" t="e">
        <f t="shared" si="9"/>
        <v>#DIV/0!</v>
      </c>
      <c r="AW75" s="78"/>
    </row>
    <row r="76" spans="1:49" ht="14" thickBot="1" x14ac:dyDescent="0.2">
      <c r="A76" s="203"/>
      <c r="B76" s="205"/>
      <c r="C76" s="65" t="s">
        <v>75</v>
      </c>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7">
        <f>SUM(D72:AR76)</f>
        <v>0</v>
      </c>
      <c r="AT76" s="67">
        <f t="shared" si="8"/>
        <v>0</v>
      </c>
      <c r="AU76" s="67"/>
      <c r="AV76" s="68" t="e">
        <f t="shared" si="9"/>
        <v>#DIV/0!</v>
      </c>
      <c r="AW76" s="79"/>
    </row>
    <row r="77" spans="1:49" ht="13.5" customHeight="1" thickTop="1" thickBot="1" x14ac:dyDescent="0.2">
      <c r="A77" s="203"/>
      <c r="B77" s="206" t="s">
        <v>76</v>
      </c>
      <c r="C77" s="69" t="s">
        <v>71</v>
      </c>
      <c r="D77" s="62"/>
      <c r="E77" s="62"/>
      <c r="F77" s="62"/>
      <c r="G77" s="62"/>
      <c r="H77" s="62"/>
      <c r="I77" s="62"/>
      <c r="J77" s="62"/>
      <c r="K77" s="62"/>
      <c r="L77" s="62"/>
      <c r="M77" s="62"/>
      <c r="N77" s="62"/>
      <c r="O77" s="62"/>
      <c r="P77" s="62"/>
      <c r="Q77" s="62"/>
      <c r="R77" s="62"/>
      <c r="S77" s="62"/>
      <c r="T77" s="62"/>
      <c r="U77" s="62"/>
      <c r="V77" s="62"/>
      <c r="W77" s="62"/>
      <c r="X77" s="70"/>
      <c r="Y77" s="70"/>
      <c r="Z77" s="70"/>
      <c r="AA77" s="70"/>
      <c r="AB77" s="70"/>
      <c r="AC77" s="70"/>
      <c r="AD77" s="70"/>
      <c r="AE77" s="70"/>
      <c r="AF77" s="70"/>
      <c r="AG77" s="70"/>
      <c r="AH77" s="70"/>
      <c r="AI77" s="70"/>
      <c r="AJ77" s="70"/>
      <c r="AK77" s="70"/>
      <c r="AL77" s="70"/>
      <c r="AM77" s="70"/>
      <c r="AN77" s="70"/>
      <c r="AO77" s="70"/>
      <c r="AP77" s="70"/>
      <c r="AQ77" s="70"/>
      <c r="AR77" s="70"/>
      <c r="AS77" s="71">
        <f>SUM(D77:AR81)</f>
        <v>0</v>
      </c>
      <c r="AT77" s="71">
        <f t="shared" si="8"/>
        <v>0</v>
      </c>
      <c r="AU77" s="71"/>
      <c r="AV77" s="72" t="e">
        <f t="shared" si="9"/>
        <v>#DIV/0!</v>
      </c>
      <c r="AW77" s="80" t="str">
        <f>"S3 Information, Schulung, Beratung; n="&amp;(O7)</f>
        <v>S3 Information, Schulung, Beratung; n=0</v>
      </c>
    </row>
    <row r="78" spans="1:49" ht="14" thickBot="1" x14ac:dyDescent="0.2">
      <c r="A78" s="203"/>
      <c r="B78" s="204"/>
      <c r="C78" s="61" t="s">
        <v>72</v>
      </c>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3">
        <f>SUM(D77:AR81)</f>
        <v>0</v>
      </c>
      <c r="AT78" s="63">
        <f t="shared" si="8"/>
        <v>0</v>
      </c>
      <c r="AU78" s="63"/>
      <c r="AV78" s="64" t="e">
        <f t="shared" si="9"/>
        <v>#DIV/0!</v>
      </c>
      <c r="AW78" s="78"/>
    </row>
    <row r="79" spans="1:49" ht="14" thickBot="1" x14ac:dyDescent="0.2">
      <c r="A79" s="203"/>
      <c r="B79" s="204"/>
      <c r="C79" s="61" t="s">
        <v>73</v>
      </c>
      <c r="D79" s="62"/>
      <c r="E79" s="62"/>
      <c r="F79" s="62"/>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3">
        <f>SUM(D77:AR81)</f>
        <v>0</v>
      </c>
      <c r="AT79" s="63">
        <f t="shared" si="8"/>
        <v>0</v>
      </c>
      <c r="AU79" s="63"/>
      <c r="AV79" s="64" t="e">
        <f t="shared" si="9"/>
        <v>#DIV/0!</v>
      </c>
      <c r="AW79" s="78"/>
    </row>
    <row r="80" spans="1:49" ht="14" thickBot="1" x14ac:dyDescent="0.2">
      <c r="A80" s="203"/>
      <c r="B80" s="204"/>
      <c r="C80" s="61" t="s">
        <v>74</v>
      </c>
      <c r="D80" s="62"/>
      <c r="E80" s="62"/>
      <c r="F80" s="62"/>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3">
        <f>SUM(D77:AR81)</f>
        <v>0</v>
      </c>
      <c r="AT80" s="63">
        <f t="shared" si="8"/>
        <v>0</v>
      </c>
      <c r="AU80" s="63"/>
      <c r="AV80" s="64" t="e">
        <f t="shared" si="9"/>
        <v>#DIV/0!</v>
      </c>
      <c r="AW80" s="78"/>
    </row>
    <row r="81" spans="1:50" ht="14" thickBot="1" x14ac:dyDescent="0.2">
      <c r="A81" s="203"/>
      <c r="B81" s="205"/>
      <c r="C81" s="65" t="s">
        <v>75</v>
      </c>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7">
        <f>SUM(D77:AR81)</f>
        <v>0</v>
      </c>
      <c r="AT81" s="67">
        <f t="shared" si="8"/>
        <v>0</v>
      </c>
      <c r="AU81" s="67"/>
      <c r="AV81" s="68" t="e">
        <f t="shared" si="9"/>
        <v>#DIV/0!</v>
      </c>
      <c r="AW81" s="79"/>
    </row>
    <row r="82" spans="1:50" ht="13.5" customHeight="1" thickTop="1" thickBot="1" x14ac:dyDescent="0.2">
      <c r="A82" s="203"/>
      <c r="B82" s="206" t="s">
        <v>82</v>
      </c>
      <c r="C82" s="69" t="s">
        <v>71</v>
      </c>
      <c r="D82" s="62"/>
      <c r="E82" s="62"/>
      <c r="F82" s="62"/>
      <c r="G82" s="62"/>
      <c r="H82" s="62"/>
      <c r="I82" s="62"/>
      <c r="J82" s="62"/>
      <c r="K82" s="62"/>
      <c r="L82" s="62"/>
      <c r="M82" s="62"/>
      <c r="N82" s="62"/>
      <c r="O82" s="62"/>
      <c r="P82" s="62"/>
      <c r="Q82" s="62"/>
      <c r="R82" s="62"/>
      <c r="S82" s="62"/>
      <c r="T82" s="62"/>
      <c r="U82" s="62"/>
      <c r="V82" s="62"/>
      <c r="W82" s="62"/>
      <c r="X82" s="70"/>
      <c r="Y82" s="70"/>
      <c r="Z82" s="70"/>
      <c r="AA82" s="70"/>
      <c r="AB82" s="70"/>
      <c r="AC82" s="70"/>
      <c r="AD82" s="70"/>
      <c r="AE82" s="70"/>
      <c r="AF82" s="70"/>
      <c r="AG82" s="70"/>
      <c r="AH82" s="70"/>
      <c r="AI82" s="70"/>
      <c r="AJ82" s="70"/>
      <c r="AK82" s="70"/>
      <c r="AL82" s="70"/>
      <c r="AM82" s="70"/>
      <c r="AN82" s="70"/>
      <c r="AO82" s="70"/>
      <c r="AP82" s="70"/>
      <c r="AQ82" s="70"/>
      <c r="AR82" s="70"/>
      <c r="AS82" s="71">
        <f>SUM(D82:AR86)</f>
        <v>0</v>
      </c>
      <c r="AT82" s="71">
        <f t="shared" si="8"/>
        <v>0</v>
      </c>
      <c r="AU82" s="71"/>
      <c r="AV82" s="72" t="e">
        <f t="shared" si="9"/>
        <v>#DIV/0!</v>
      </c>
      <c r="AW82" s="80" t="str">
        <f>"S4  Einsatz Hilfsmittel; n="&amp;(O7)</f>
        <v>S4  Einsatz Hilfsmittel; n=0</v>
      </c>
    </row>
    <row r="83" spans="1:50" ht="14" thickBot="1" x14ac:dyDescent="0.2">
      <c r="A83" s="203"/>
      <c r="B83" s="204"/>
      <c r="C83" s="61" t="s">
        <v>72</v>
      </c>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3">
        <f>SUM(D82:AR86)</f>
        <v>0</v>
      </c>
      <c r="AT83" s="63">
        <f t="shared" si="8"/>
        <v>0</v>
      </c>
      <c r="AU83" s="63"/>
      <c r="AV83" s="64" t="e">
        <f t="shared" si="9"/>
        <v>#DIV/0!</v>
      </c>
      <c r="AW83" s="78"/>
    </row>
    <row r="84" spans="1:50" ht="14" thickBot="1" x14ac:dyDescent="0.2">
      <c r="A84" s="203"/>
      <c r="B84" s="204"/>
      <c r="C84" s="61" t="s">
        <v>73</v>
      </c>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3">
        <f>SUM(D82:AR86)</f>
        <v>0</v>
      </c>
      <c r="AT84" s="63">
        <f t="shared" si="8"/>
        <v>0</v>
      </c>
      <c r="AU84" s="63"/>
      <c r="AV84" s="64" t="e">
        <f t="shared" si="9"/>
        <v>#DIV/0!</v>
      </c>
      <c r="AW84" s="78"/>
    </row>
    <row r="85" spans="1:50" ht="14" thickBot="1" x14ac:dyDescent="0.2">
      <c r="A85" s="203"/>
      <c r="B85" s="204"/>
      <c r="C85" s="61" t="s">
        <v>74</v>
      </c>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3">
        <f>SUM(D82:AR86)</f>
        <v>0</v>
      </c>
      <c r="AT85" s="63">
        <f t="shared" si="8"/>
        <v>0</v>
      </c>
      <c r="AU85" s="63"/>
      <c r="AV85" s="64" t="e">
        <f t="shared" si="9"/>
        <v>#DIV/0!</v>
      </c>
      <c r="AW85" s="78"/>
    </row>
    <row r="86" spans="1:50" ht="14" thickBot="1" x14ac:dyDescent="0.2">
      <c r="A86" s="203"/>
      <c r="B86" s="205"/>
      <c r="C86" s="65" t="s">
        <v>75</v>
      </c>
      <c r="D86" s="66"/>
      <c r="E86" s="66"/>
      <c r="F86" s="66"/>
      <c r="G86" s="66"/>
      <c r="H86" s="66"/>
      <c r="I86" s="66"/>
      <c r="J86" s="66"/>
      <c r="K86" s="66"/>
      <c r="L86" s="66"/>
      <c r="M86" s="66"/>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c r="AQ86" s="66"/>
      <c r="AR86" s="66"/>
      <c r="AS86" s="67">
        <f>SUM(D82:AR86)</f>
        <v>0</v>
      </c>
      <c r="AT86" s="67">
        <f t="shared" si="8"/>
        <v>0</v>
      </c>
      <c r="AU86" s="67"/>
      <c r="AV86" s="68" t="e">
        <f t="shared" si="9"/>
        <v>#DIV/0!</v>
      </c>
      <c r="AW86" s="79"/>
    </row>
    <row r="87" spans="1:50" ht="13.5" customHeight="1" thickTop="1" thickBot="1" x14ac:dyDescent="0.2">
      <c r="A87" s="203"/>
      <c r="B87" s="206" t="s">
        <v>77</v>
      </c>
      <c r="C87" s="69" t="s">
        <v>71</v>
      </c>
      <c r="D87" s="62"/>
      <c r="E87" s="62"/>
      <c r="F87" s="62"/>
      <c r="G87" s="62"/>
      <c r="H87" s="62"/>
      <c r="I87" s="62"/>
      <c r="J87" s="62"/>
      <c r="K87" s="62"/>
      <c r="L87" s="62"/>
      <c r="M87" s="62"/>
      <c r="N87" s="62"/>
      <c r="O87" s="62"/>
      <c r="P87" s="62"/>
      <c r="Q87" s="62"/>
      <c r="R87" s="62"/>
      <c r="S87" s="62"/>
      <c r="T87" s="62"/>
      <c r="U87" s="62"/>
      <c r="V87" s="62"/>
      <c r="W87" s="62"/>
      <c r="X87" s="70"/>
      <c r="Y87" s="70"/>
      <c r="Z87" s="70"/>
      <c r="AA87" s="70"/>
      <c r="AB87" s="70"/>
      <c r="AC87" s="70"/>
      <c r="AD87" s="70"/>
      <c r="AE87" s="70"/>
      <c r="AF87" s="70"/>
      <c r="AG87" s="70"/>
      <c r="AH87" s="70"/>
      <c r="AI87" s="70"/>
      <c r="AJ87" s="70"/>
      <c r="AK87" s="70"/>
      <c r="AL87" s="70"/>
      <c r="AM87" s="70"/>
      <c r="AN87" s="70"/>
      <c r="AO87" s="70"/>
      <c r="AP87" s="70"/>
      <c r="AQ87" s="70"/>
      <c r="AR87" s="70"/>
      <c r="AS87" s="71">
        <f>SUM(D87:AR91)</f>
        <v>0</v>
      </c>
      <c r="AT87" s="71">
        <f t="shared" si="8"/>
        <v>0</v>
      </c>
      <c r="AU87" s="71"/>
      <c r="AV87" s="72" t="e">
        <f t="shared" si="9"/>
        <v>#DIV/0!</v>
      </c>
      <c r="AW87" s="80" t="str">
        <f>"S5  Beurteilung Wirksamkeit; n="&amp;(O7)</f>
        <v>S5  Beurteilung Wirksamkeit; n=0</v>
      </c>
    </row>
    <row r="88" spans="1:50" ht="14" thickBot="1" x14ac:dyDescent="0.2">
      <c r="A88" s="203"/>
      <c r="B88" s="204"/>
      <c r="C88" s="61" t="s">
        <v>72</v>
      </c>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3">
        <f>SUM(D87:AR91)</f>
        <v>0</v>
      </c>
      <c r="AT88" s="63">
        <f t="shared" si="8"/>
        <v>0</v>
      </c>
      <c r="AU88" s="63"/>
      <c r="AV88" s="64" t="e">
        <f t="shared" si="9"/>
        <v>#DIV/0!</v>
      </c>
      <c r="AW88" s="78"/>
    </row>
    <row r="89" spans="1:50" ht="14" thickBot="1" x14ac:dyDescent="0.2">
      <c r="A89" s="203"/>
      <c r="B89" s="204"/>
      <c r="C89" s="61" t="s">
        <v>73</v>
      </c>
      <c r="D89" s="62"/>
      <c r="E89" s="62"/>
      <c r="F89" s="62"/>
      <c r="G89" s="62"/>
      <c r="H89" s="62"/>
      <c r="I89" s="62"/>
      <c r="J89" s="62"/>
      <c r="K89" s="62"/>
      <c r="L89" s="62"/>
      <c r="M89" s="62"/>
      <c r="N89" s="62"/>
      <c r="O89" s="62"/>
      <c r="P89" s="62"/>
      <c r="Q89" s="62"/>
      <c r="R89" s="62"/>
      <c r="S89" s="62"/>
      <c r="T89" s="62"/>
      <c r="U89" s="62"/>
      <c r="V89" s="62"/>
      <c r="W89" s="62"/>
      <c r="X89" s="62"/>
      <c r="Y89" s="62"/>
      <c r="Z89" s="62"/>
      <c r="AA89" s="62"/>
      <c r="AB89" s="62"/>
      <c r="AC89" s="62"/>
      <c r="AD89" s="62"/>
      <c r="AE89" s="62"/>
      <c r="AF89" s="62"/>
      <c r="AG89" s="62"/>
      <c r="AH89" s="62"/>
      <c r="AI89" s="62"/>
      <c r="AJ89" s="62"/>
      <c r="AK89" s="62"/>
      <c r="AL89" s="62"/>
      <c r="AM89" s="62"/>
      <c r="AN89" s="62"/>
      <c r="AO89" s="62"/>
      <c r="AP89" s="62"/>
      <c r="AQ89" s="62"/>
      <c r="AR89" s="62"/>
      <c r="AS89" s="63">
        <f>SUM(D87:AR91)</f>
        <v>0</v>
      </c>
      <c r="AT89" s="63">
        <f t="shared" si="8"/>
        <v>0</v>
      </c>
      <c r="AU89" s="63"/>
      <c r="AV89" s="64" t="e">
        <f t="shared" si="9"/>
        <v>#DIV/0!</v>
      </c>
      <c r="AW89" s="78"/>
    </row>
    <row r="90" spans="1:50" ht="14" thickBot="1" x14ac:dyDescent="0.2">
      <c r="A90" s="203"/>
      <c r="B90" s="204"/>
      <c r="C90" s="61" t="s">
        <v>74</v>
      </c>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3">
        <f>SUM(D87:AR91)</f>
        <v>0</v>
      </c>
      <c r="AT90" s="63">
        <f t="shared" si="8"/>
        <v>0</v>
      </c>
      <c r="AU90" s="63"/>
      <c r="AV90" s="64" t="e">
        <f t="shared" si="9"/>
        <v>#DIV/0!</v>
      </c>
      <c r="AW90" s="78"/>
    </row>
    <row r="91" spans="1:50" ht="14" thickBot="1" x14ac:dyDescent="0.2">
      <c r="A91" s="203"/>
      <c r="B91" s="205"/>
      <c r="C91" s="65" t="s">
        <v>75</v>
      </c>
      <c r="D91" s="66"/>
      <c r="E91" s="66"/>
      <c r="F91" s="66"/>
      <c r="G91" s="66"/>
      <c r="H91" s="66"/>
      <c r="I91" s="66"/>
      <c r="J91" s="66"/>
      <c r="K91" s="66"/>
      <c r="L91" s="66"/>
      <c r="M91" s="66"/>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c r="AQ91" s="66"/>
      <c r="AR91" s="66"/>
      <c r="AS91" s="67">
        <f>SUM(D87:AR91)</f>
        <v>0</v>
      </c>
      <c r="AT91" s="67">
        <f t="shared" si="8"/>
        <v>0</v>
      </c>
      <c r="AU91" s="67"/>
      <c r="AV91" s="68" t="e">
        <f t="shared" si="9"/>
        <v>#DIV/0!</v>
      </c>
      <c r="AW91" s="79"/>
    </row>
    <row r="92" spans="1:50" s="77" customFormat="1" ht="15" thickTop="1" thickBot="1" x14ac:dyDescent="0.2">
      <c r="A92" s="73"/>
      <c r="B92" s="73"/>
      <c r="C92" s="74"/>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c r="AO92" s="74"/>
      <c r="AP92" s="74"/>
      <c r="AQ92" s="74"/>
      <c r="AR92" s="74"/>
      <c r="AS92" s="74"/>
      <c r="AT92" s="74"/>
      <c r="AU92" s="74"/>
      <c r="AV92" s="75"/>
      <c r="AW92" s="76"/>
    </row>
    <row r="93" spans="1:50" s="97" customFormat="1" ht="19" customHeight="1" x14ac:dyDescent="0.2">
      <c r="B93" s="198" t="s">
        <v>115</v>
      </c>
      <c r="C93" s="198"/>
      <c r="D93" s="198"/>
      <c r="E93" s="198"/>
      <c r="F93" s="198"/>
      <c r="G93" s="198"/>
      <c r="H93" s="198"/>
      <c r="I93" s="198"/>
      <c r="J93" s="198"/>
      <c r="K93" s="198"/>
      <c r="L93" s="198"/>
      <c r="M93" s="198"/>
      <c r="N93" s="198"/>
      <c r="O93" s="198"/>
      <c r="P93" s="198"/>
      <c r="Q93" s="198"/>
      <c r="R93" s="198"/>
      <c r="S93" s="198"/>
      <c r="T93" s="198"/>
      <c r="U93" s="198"/>
      <c r="V93" s="198"/>
      <c r="W93" s="98"/>
      <c r="X93" s="98"/>
      <c r="Y93" s="98"/>
      <c r="Z93" s="98"/>
      <c r="AA93" s="98"/>
      <c r="AB93" s="98"/>
      <c r="AC93" s="98"/>
      <c r="AD93" s="98"/>
      <c r="AE93" s="98"/>
      <c r="AF93" s="98"/>
      <c r="AG93" s="98"/>
      <c r="AH93" s="98"/>
      <c r="AI93" s="98"/>
      <c r="AJ93" s="98"/>
      <c r="AK93" s="98"/>
      <c r="AL93" s="98"/>
      <c r="AM93" s="98"/>
      <c r="AN93" s="98"/>
      <c r="AO93" s="98"/>
      <c r="AP93" s="98"/>
      <c r="AQ93" s="98"/>
      <c r="AR93" s="98"/>
      <c r="AS93" s="98"/>
      <c r="AT93" s="98"/>
      <c r="AU93" s="98"/>
      <c r="AV93" s="98"/>
      <c r="AW93" s="98"/>
    </row>
    <row r="94" spans="1:50" ht="17.25" customHeight="1" thickBot="1" x14ac:dyDescent="0.2">
      <c r="B94" s="213" t="s">
        <v>116</v>
      </c>
      <c r="C94" s="213"/>
      <c r="D94" s="213"/>
      <c r="E94" s="213"/>
      <c r="F94" s="213"/>
      <c r="G94" s="213"/>
      <c r="H94" s="213"/>
      <c r="I94" s="213"/>
      <c r="J94" s="213"/>
      <c r="K94" s="213"/>
      <c r="L94" s="213"/>
      <c r="M94" s="213"/>
      <c r="N94" s="213"/>
      <c r="O94" s="213"/>
      <c r="P94" s="213"/>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row>
    <row r="95" spans="1:50" ht="15" customHeight="1" thickBot="1" x14ac:dyDescent="0.2">
      <c r="B95" s="192"/>
      <c r="C95" s="193"/>
      <c r="D95" s="104">
        <v>1</v>
      </c>
      <c r="E95" s="104">
        <v>2</v>
      </c>
      <c r="F95" s="104">
        <v>3</v>
      </c>
      <c r="G95" s="104">
        <v>4</v>
      </c>
      <c r="H95" s="104">
        <v>5</v>
      </c>
      <c r="I95" s="104">
        <v>6</v>
      </c>
      <c r="J95" s="104">
        <v>7</v>
      </c>
      <c r="K95" s="104">
        <v>8</v>
      </c>
      <c r="L95" s="104">
        <v>9</v>
      </c>
      <c r="M95" s="104">
        <v>10</v>
      </c>
      <c r="N95" s="104">
        <v>11</v>
      </c>
      <c r="O95" s="104">
        <v>12</v>
      </c>
      <c r="P95" s="104">
        <v>13</v>
      </c>
      <c r="Q95" s="58">
        <v>14</v>
      </c>
      <c r="R95" s="58">
        <v>15</v>
      </c>
      <c r="S95" s="58">
        <v>16</v>
      </c>
      <c r="T95" s="58">
        <v>17</v>
      </c>
      <c r="U95" s="58">
        <v>18</v>
      </c>
      <c r="V95" s="58">
        <v>19</v>
      </c>
      <c r="W95" s="58">
        <v>20</v>
      </c>
      <c r="X95" s="58">
        <v>21</v>
      </c>
      <c r="Y95" s="58">
        <v>22</v>
      </c>
      <c r="Z95" s="58">
        <v>23</v>
      </c>
      <c r="AA95" s="58">
        <v>24</v>
      </c>
      <c r="AB95" s="58">
        <v>25</v>
      </c>
      <c r="AC95" s="58">
        <v>26</v>
      </c>
      <c r="AD95" s="58">
        <v>27</v>
      </c>
      <c r="AE95" s="58">
        <v>28</v>
      </c>
      <c r="AF95" s="58">
        <v>29</v>
      </c>
      <c r="AG95" s="58">
        <v>30</v>
      </c>
      <c r="AH95" s="58">
        <v>31</v>
      </c>
      <c r="AI95" s="58">
        <v>32</v>
      </c>
      <c r="AJ95" s="58">
        <v>33</v>
      </c>
      <c r="AK95" s="58">
        <v>34</v>
      </c>
      <c r="AL95" s="58">
        <v>35</v>
      </c>
      <c r="AM95" s="58">
        <v>36</v>
      </c>
      <c r="AN95" s="58">
        <v>37</v>
      </c>
      <c r="AO95" s="58">
        <v>38</v>
      </c>
      <c r="AP95" s="58">
        <v>39</v>
      </c>
      <c r="AQ95" s="58">
        <v>40</v>
      </c>
      <c r="AR95" s="59"/>
      <c r="AS95" s="58" t="s">
        <v>3</v>
      </c>
      <c r="AT95" s="58" t="s">
        <v>0</v>
      </c>
      <c r="AU95" s="58"/>
      <c r="AV95" s="58" t="s">
        <v>2</v>
      </c>
      <c r="AW95" s="60"/>
    </row>
    <row r="96" spans="1:50" ht="15" customHeight="1" thickBot="1" x14ac:dyDescent="0.2">
      <c r="A96" s="202" t="s">
        <v>78</v>
      </c>
      <c r="B96" s="207" t="s">
        <v>83</v>
      </c>
      <c r="C96" s="208"/>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1">
        <f t="shared" ref="AS96:AS101" si="10">SUM(AT96:AU96)</f>
        <v>0</v>
      </c>
      <c r="AT96" s="71">
        <f t="shared" ref="AT96:AT101" si="11">SUM(D96:AQ96)</f>
        <v>0</v>
      </c>
      <c r="AU96" s="71">
        <f t="shared" ref="AU96:AU101" si="12">FREQUENCY(D96:AQ96,0)</f>
        <v>0</v>
      </c>
      <c r="AV96" s="72" t="e">
        <f t="shared" ref="AV96:AV101" si="13">(AT96)/SUM(AT96,AU96)</f>
        <v>#DIV/0!</v>
      </c>
      <c r="AW96" s="210" t="s">
        <v>63</v>
      </c>
      <c r="AX96" s="211"/>
    </row>
    <row r="97" spans="1:50" ht="15" customHeight="1" thickBot="1" x14ac:dyDescent="0.2">
      <c r="A97" s="203"/>
      <c r="B97" s="207" t="s">
        <v>84</v>
      </c>
      <c r="C97" s="208"/>
      <c r="D97" s="70"/>
      <c r="E97" s="70"/>
      <c r="F97" s="70"/>
      <c r="G97" s="70"/>
      <c r="H97" s="70"/>
      <c r="I97" s="70"/>
      <c r="J97" s="70"/>
      <c r="K97" s="70"/>
      <c r="L97" s="70"/>
      <c r="M97" s="70"/>
      <c r="N97" s="70"/>
      <c r="O97" s="70"/>
      <c r="P97" s="70"/>
      <c r="Q97" s="70"/>
      <c r="R97" s="70"/>
      <c r="S97" s="70"/>
      <c r="T97" s="70"/>
      <c r="U97" s="70"/>
      <c r="V97" s="70"/>
      <c r="W97" s="70"/>
      <c r="X97" s="62"/>
      <c r="Y97" s="62"/>
      <c r="Z97" s="62"/>
      <c r="AA97" s="62"/>
      <c r="AB97" s="62"/>
      <c r="AC97" s="62"/>
      <c r="AD97" s="62"/>
      <c r="AE97" s="62"/>
      <c r="AF97" s="62"/>
      <c r="AG97" s="62"/>
      <c r="AH97" s="62"/>
      <c r="AI97" s="62"/>
      <c r="AJ97" s="62"/>
      <c r="AK97" s="62"/>
      <c r="AL97" s="62"/>
      <c r="AM97" s="62"/>
      <c r="AN97" s="62"/>
      <c r="AO97" s="62"/>
      <c r="AP97" s="62"/>
      <c r="AQ97" s="62"/>
      <c r="AR97" s="62"/>
      <c r="AS97" s="63">
        <f t="shared" si="10"/>
        <v>0</v>
      </c>
      <c r="AT97" s="63">
        <f t="shared" si="11"/>
        <v>0</v>
      </c>
      <c r="AU97" s="71">
        <f t="shared" si="12"/>
        <v>0</v>
      </c>
      <c r="AV97" s="64" t="e">
        <f t="shared" si="13"/>
        <v>#DIV/0!</v>
      </c>
      <c r="AW97" s="209" t="s">
        <v>64</v>
      </c>
      <c r="AX97" s="208"/>
    </row>
    <row r="98" spans="1:50" ht="15" customHeight="1" thickBot="1" x14ac:dyDescent="0.2">
      <c r="A98" s="203"/>
      <c r="B98" s="207" t="s">
        <v>81</v>
      </c>
      <c r="C98" s="208"/>
      <c r="D98" s="70"/>
      <c r="E98" s="70"/>
      <c r="F98" s="70"/>
      <c r="G98" s="70"/>
      <c r="H98" s="70"/>
      <c r="I98" s="70"/>
      <c r="J98" s="70"/>
      <c r="K98" s="70"/>
      <c r="L98" s="70"/>
      <c r="M98" s="70"/>
      <c r="N98" s="70"/>
      <c r="O98" s="70"/>
      <c r="P98" s="70"/>
      <c r="Q98" s="70"/>
      <c r="R98" s="70"/>
      <c r="S98" s="70"/>
      <c r="T98" s="70"/>
      <c r="U98" s="70"/>
      <c r="V98" s="70"/>
      <c r="W98" s="70"/>
      <c r="X98" s="62"/>
      <c r="Y98" s="62"/>
      <c r="Z98" s="62"/>
      <c r="AA98" s="62"/>
      <c r="AB98" s="62"/>
      <c r="AC98" s="62"/>
      <c r="AD98" s="62"/>
      <c r="AE98" s="62"/>
      <c r="AF98" s="62"/>
      <c r="AG98" s="62"/>
      <c r="AH98" s="62"/>
      <c r="AI98" s="62"/>
      <c r="AJ98" s="62"/>
      <c r="AK98" s="62"/>
      <c r="AL98" s="62"/>
      <c r="AM98" s="62"/>
      <c r="AN98" s="62"/>
      <c r="AO98" s="62"/>
      <c r="AP98" s="62"/>
      <c r="AQ98" s="62"/>
      <c r="AR98" s="62"/>
      <c r="AS98" s="63">
        <f t="shared" si="10"/>
        <v>0</v>
      </c>
      <c r="AT98" s="63">
        <f t="shared" si="11"/>
        <v>0</v>
      </c>
      <c r="AU98" s="71">
        <f t="shared" si="12"/>
        <v>0</v>
      </c>
      <c r="AV98" s="64" t="e">
        <f t="shared" si="13"/>
        <v>#DIV/0!</v>
      </c>
      <c r="AW98" s="209" t="s">
        <v>85</v>
      </c>
      <c r="AX98" s="208"/>
    </row>
    <row r="99" spans="1:50" ht="15" customHeight="1" thickBot="1" x14ac:dyDescent="0.2">
      <c r="A99" s="203"/>
      <c r="B99" s="207" t="s">
        <v>76</v>
      </c>
      <c r="C99" s="208"/>
      <c r="D99" s="70"/>
      <c r="E99" s="70"/>
      <c r="F99" s="70"/>
      <c r="G99" s="70"/>
      <c r="H99" s="70"/>
      <c r="I99" s="70"/>
      <c r="J99" s="70"/>
      <c r="K99" s="70"/>
      <c r="L99" s="70"/>
      <c r="M99" s="70"/>
      <c r="N99" s="70"/>
      <c r="O99" s="70"/>
      <c r="P99" s="70"/>
      <c r="Q99" s="70"/>
      <c r="R99" s="70"/>
      <c r="S99" s="70"/>
      <c r="T99" s="70"/>
      <c r="U99" s="70"/>
      <c r="V99" s="70"/>
      <c r="W99" s="70"/>
      <c r="X99" s="62"/>
      <c r="Y99" s="62"/>
      <c r="Z99" s="62"/>
      <c r="AA99" s="62"/>
      <c r="AB99" s="62"/>
      <c r="AC99" s="62"/>
      <c r="AD99" s="62"/>
      <c r="AE99" s="62"/>
      <c r="AF99" s="62"/>
      <c r="AG99" s="62"/>
      <c r="AH99" s="62"/>
      <c r="AI99" s="62"/>
      <c r="AJ99" s="62"/>
      <c r="AK99" s="62"/>
      <c r="AL99" s="62"/>
      <c r="AM99" s="62"/>
      <c r="AN99" s="62"/>
      <c r="AO99" s="62"/>
      <c r="AP99" s="62"/>
      <c r="AQ99" s="62"/>
      <c r="AR99" s="62"/>
      <c r="AS99" s="63">
        <f t="shared" si="10"/>
        <v>0</v>
      </c>
      <c r="AT99" s="63">
        <f t="shared" si="11"/>
        <v>0</v>
      </c>
      <c r="AU99" s="71">
        <f t="shared" si="12"/>
        <v>0</v>
      </c>
      <c r="AV99" s="64" t="e">
        <f t="shared" si="13"/>
        <v>#DIV/0!</v>
      </c>
      <c r="AW99" s="209" t="s">
        <v>65</v>
      </c>
      <c r="AX99" s="208"/>
    </row>
    <row r="100" spans="1:50" ht="15" customHeight="1" thickBot="1" x14ac:dyDescent="0.2">
      <c r="A100" s="203"/>
      <c r="B100" s="207" t="s">
        <v>82</v>
      </c>
      <c r="C100" s="208"/>
      <c r="D100" s="70"/>
      <c r="E100" s="70"/>
      <c r="F100" s="70"/>
      <c r="G100" s="70"/>
      <c r="H100" s="70"/>
      <c r="I100" s="70"/>
      <c r="J100" s="70"/>
      <c r="K100" s="70"/>
      <c r="L100" s="70"/>
      <c r="M100" s="70"/>
      <c r="N100" s="70"/>
      <c r="O100" s="70"/>
      <c r="P100" s="70"/>
      <c r="Q100" s="70"/>
      <c r="R100" s="70"/>
      <c r="S100" s="70"/>
      <c r="T100" s="70"/>
      <c r="U100" s="70"/>
      <c r="V100" s="70"/>
      <c r="W100" s="70"/>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3">
        <f t="shared" si="10"/>
        <v>0</v>
      </c>
      <c r="AT100" s="63">
        <f t="shared" si="11"/>
        <v>0</v>
      </c>
      <c r="AU100" s="71">
        <f t="shared" si="12"/>
        <v>0</v>
      </c>
      <c r="AV100" s="64" t="e">
        <f t="shared" si="13"/>
        <v>#DIV/0!</v>
      </c>
      <c r="AW100" s="209" t="s">
        <v>86</v>
      </c>
      <c r="AX100" s="208"/>
    </row>
    <row r="101" spans="1:50" ht="15" customHeight="1" thickBot="1" x14ac:dyDescent="0.2">
      <c r="A101" s="203"/>
      <c r="B101" s="207" t="s">
        <v>77</v>
      </c>
      <c r="C101" s="208"/>
      <c r="D101" s="70"/>
      <c r="E101" s="70"/>
      <c r="F101" s="70"/>
      <c r="G101" s="70"/>
      <c r="H101" s="70"/>
      <c r="I101" s="70"/>
      <c r="J101" s="70"/>
      <c r="K101" s="70"/>
      <c r="L101" s="70"/>
      <c r="M101" s="70"/>
      <c r="N101" s="70"/>
      <c r="O101" s="70"/>
      <c r="P101" s="70"/>
      <c r="Q101" s="70"/>
      <c r="R101" s="70"/>
      <c r="S101" s="70"/>
      <c r="T101" s="70"/>
      <c r="U101" s="70"/>
      <c r="V101" s="70"/>
      <c r="W101" s="70"/>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3">
        <f t="shared" si="10"/>
        <v>0</v>
      </c>
      <c r="AT101" s="63">
        <f t="shared" si="11"/>
        <v>0</v>
      </c>
      <c r="AU101" s="71">
        <f t="shared" si="12"/>
        <v>0</v>
      </c>
      <c r="AV101" s="64" t="e">
        <f t="shared" si="13"/>
        <v>#DIV/0!</v>
      </c>
      <c r="AW101" s="209" t="s">
        <v>88</v>
      </c>
      <c r="AX101" s="208"/>
    </row>
    <row r="102" spans="1:50" x14ac:dyDescent="0.15"/>
    <row r="103" spans="1:50" x14ac:dyDescent="0.15"/>
    <row r="104" spans="1:50" x14ac:dyDescent="0.15"/>
    <row r="105" spans="1:50" x14ac:dyDescent="0.15"/>
    <row r="106" spans="1:50" x14ac:dyDescent="0.15"/>
    <row r="107" spans="1:50" x14ac:dyDescent="0.15"/>
    <row r="108" spans="1:50" x14ac:dyDescent="0.15"/>
    <row r="109" spans="1:50" x14ac:dyDescent="0.15"/>
    <row r="110" spans="1:50" x14ac:dyDescent="0.15"/>
    <row r="111" spans="1:50" x14ac:dyDescent="0.15"/>
    <row r="112" spans="1:50" x14ac:dyDescent="0.15"/>
    <row r="113" x14ac:dyDescent="0.15"/>
    <row r="114" x14ac:dyDescent="0.15"/>
    <row r="115" x14ac:dyDescent="0.15"/>
    <row r="116" x14ac:dyDescent="0.15"/>
    <row r="117" x14ac:dyDescent="0.15"/>
    <row r="118" x14ac:dyDescent="0.15"/>
    <row r="119" x14ac:dyDescent="0.15"/>
    <row r="120" x14ac:dyDescent="0.15"/>
    <row r="121" x14ac:dyDescent="0.15"/>
    <row r="122" x14ac:dyDescent="0.15"/>
    <row r="123" x14ac:dyDescent="0.15"/>
    <row r="124" x14ac:dyDescent="0.15"/>
    <row r="125" x14ac:dyDescent="0.15"/>
    <row r="126" ht="100" customHeight="1" x14ac:dyDescent="0.15"/>
    <row r="127" x14ac:dyDescent="0.15"/>
    <row r="128" x14ac:dyDescent="0.15"/>
    <row r="129" x14ac:dyDescent="0.15"/>
    <row r="130" x14ac:dyDescent="0.15"/>
    <row r="131" x14ac:dyDescent="0.15"/>
  </sheetData>
  <sheetProtection sheet="1" objects="1" scenarios="1" selectLockedCells="1"/>
  <mergeCells count="62">
    <mergeCell ref="AB4:AW4"/>
    <mergeCell ref="O6:R6"/>
    <mergeCell ref="S6:V6"/>
    <mergeCell ref="A15:A44"/>
    <mergeCell ref="B15:B19"/>
    <mergeCell ref="B40:B44"/>
    <mergeCell ref="B35:B39"/>
    <mergeCell ref="C6:L6"/>
    <mergeCell ref="C7:L7"/>
    <mergeCell ref="C4:V4"/>
    <mergeCell ref="C2:I2"/>
    <mergeCell ref="B30:B34"/>
    <mergeCell ref="O7:R7"/>
    <mergeCell ref="S7:V7"/>
    <mergeCell ref="B20:B24"/>
    <mergeCell ref="B25:B29"/>
    <mergeCell ref="J2:V2"/>
    <mergeCell ref="B10:V10"/>
    <mergeCell ref="A49:A54"/>
    <mergeCell ref="B49:C49"/>
    <mergeCell ref="AW49:AX49"/>
    <mergeCell ref="B50:C50"/>
    <mergeCell ref="AW50:AX50"/>
    <mergeCell ref="B51:C51"/>
    <mergeCell ref="AW51:AX51"/>
    <mergeCell ref="B52:C52"/>
    <mergeCell ref="AW52:AX52"/>
    <mergeCell ref="B54:C54"/>
    <mergeCell ref="AW54:AX54"/>
    <mergeCell ref="B53:C53"/>
    <mergeCell ref="AW53:AX53"/>
    <mergeCell ref="B60:T60"/>
    <mergeCell ref="B59:V59"/>
    <mergeCell ref="B93:V93"/>
    <mergeCell ref="B94:P94"/>
    <mergeCell ref="B95:C95"/>
    <mergeCell ref="A96:A101"/>
    <mergeCell ref="B96:C96"/>
    <mergeCell ref="B101:C101"/>
    <mergeCell ref="AW101:AX101"/>
    <mergeCell ref="B98:C98"/>
    <mergeCell ref="AW98:AX98"/>
    <mergeCell ref="B99:C99"/>
    <mergeCell ref="AW99:AX99"/>
    <mergeCell ref="B100:C100"/>
    <mergeCell ref="AW100:AX100"/>
    <mergeCell ref="AW96:AX96"/>
    <mergeCell ref="B97:C97"/>
    <mergeCell ref="AW97:AX97"/>
    <mergeCell ref="A62:A91"/>
    <mergeCell ref="B62:B66"/>
    <mergeCell ref="B67:B71"/>
    <mergeCell ref="B72:B76"/>
    <mergeCell ref="B77:B81"/>
    <mergeCell ref="B82:B86"/>
    <mergeCell ref="B87:B91"/>
    <mergeCell ref="B57:V57"/>
    <mergeCell ref="B48:C48"/>
    <mergeCell ref="B47:P47"/>
    <mergeCell ref="B12:V12"/>
    <mergeCell ref="B46:V46"/>
    <mergeCell ref="B13:T13"/>
  </mergeCells>
  <pageMargins left="0.7" right="0.7" top="0.78740157499999996" bottom="0.78740157499999996" header="0.3" footer="0.3"/>
  <pageSetup paperSize="9" scale="2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7FDBC-0438-A04E-8037-8F28337A8495}">
  <sheetPr>
    <tabColor theme="6" tint="-0.249977111117893"/>
  </sheetPr>
  <dimension ref="A2:BB115"/>
  <sheetViews>
    <sheetView showGridLines="0" showRowColHeaders="0" zoomScaleNormal="100" zoomScaleSheetLayoutView="117" workbookViewId="0">
      <selection activeCell="P116" sqref="P116"/>
    </sheetView>
  </sheetViews>
  <sheetFormatPr baseColWidth="10" defaultColWidth="0" defaultRowHeight="24" customHeight="1" x14ac:dyDescent="0.15"/>
  <cols>
    <col min="1" max="1" width="3.5" style="51" customWidth="1"/>
    <col min="2" max="2" width="6" style="51" customWidth="1"/>
    <col min="3" max="25" width="5.6640625" style="51" customWidth="1"/>
    <col min="26" max="26" width="25" style="51" customWidth="1"/>
    <col min="27" max="43" width="5.6640625" style="51" hidden="1" customWidth="1"/>
    <col min="44" max="46" width="5.5" style="51" hidden="1" customWidth="1"/>
    <col min="47" max="47" width="9.6640625" style="51" hidden="1" customWidth="1"/>
    <col min="48" max="48" width="46.83203125" style="51" hidden="1" customWidth="1"/>
    <col min="49" max="49" width="4.1640625" style="51" hidden="1" customWidth="1"/>
    <col min="50" max="16384" width="5" style="51" hidden="1"/>
  </cols>
  <sheetData>
    <row r="2" spans="1:48" s="52" customFormat="1" ht="24" customHeight="1" thickBot="1" x14ac:dyDescent="0.25">
      <c r="B2" s="227" t="s">
        <v>104</v>
      </c>
      <c r="C2" s="227"/>
      <c r="D2" s="227"/>
      <c r="E2" s="227"/>
      <c r="F2" s="227"/>
      <c r="G2" s="227"/>
      <c r="H2" s="227"/>
      <c r="I2" s="227"/>
      <c r="J2" s="227"/>
      <c r="K2" s="227"/>
      <c r="L2" s="227"/>
      <c r="M2" s="227"/>
      <c r="N2" s="227"/>
      <c r="O2" s="227"/>
      <c r="P2" s="227"/>
      <c r="Q2" s="227"/>
      <c r="R2" s="227"/>
      <c r="S2" s="227"/>
      <c r="T2" s="227"/>
      <c r="U2" s="227"/>
      <c r="V2" s="227"/>
      <c r="W2" s="227"/>
      <c r="X2" s="227"/>
      <c r="Y2" s="227"/>
      <c r="Z2" s="227"/>
    </row>
    <row r="3" spans="1:48" s="90" customFormat="1" ht="30" customHeight="1" thickBot="1" x14ac:dyDescent="0.25">
      <c r="B3" s="239" t="s">
        <v>96</v>
      </c>
      <c r="C3" s="239"/>
      <c r="D3" s="239"/>
      <c r="E3" s="239"/>
      <c r="F3" s="239"/>
      <c r="G3" s="239"/>
      <c r="H3" s="239"/>
      <c r="I3" s="240">
        <f>'2 Allgemeine Daten'!$O$4</f>
        <v>0</v>
      </c>
      <c r="J3" s="240"/>
      <c r="K3" s="240"/>
      <c r="L3" s="240"/>
      <c r="M3" s="240"/>
      <c r="N3" s="240"/>
      <c r="O3" s="240"/>
      <c r="P3" s="240"/>
      <c r="Q3" s="240"/>
      <c r="R3" s="240"/>
      <c r="S3" s="240"/>
      <c r="T3" s="240"/>
    </row>
    <row r="4" spans="1:48" s="94" customFormat="1" ht="30" customHeight="1" thickBot="1" x14ac:dyDescent="0.25">
      <c r="B4" s="232" t="s">
        <v>44</v>
      </c>
      <c r="C4" s="232"/>
      <c r="D4" s="232"/>
      <c r="E4" s="232"/>
      <c r="F4" s="232"/>
      <c r="G4" s="232"/>
      <c r="H4" s="232"/>
      <c r="I4" s="232"/>
      <c r="J4" s="232"/>
      <c r="K4" s="232"/>
      <c r="L4" s="232"/>
      <c r="M4" s="232"/>
      <c r="N4" s="232"/>
      <c r="O4" s="232"/>
      <c r="P4" s="232"/>
      <c r="Q4" s="232"/>
      <c r="R4" s="231">
        <f>'2 Allgemeine Daten'!O8</f>
        <v>0</v>
      </c>
      <c r="S4" s="231"/>
      <c r="T4" s="231"/>
      <c r="U4" s="90"/>
      <c r="V4" s="90"/>
      <c r="W4" s="90"/>
      <c r="X4" s="90"/>
      <c r="Y4" s="90"/>
      <c r="Z4" s="90"/>
    </row>
    <row r="5" spans="1:48" s="94" customFormat="1" ht="30" customHeight="1" thickBot="1" x14ac:dyDescent="0.25">
      <c r="B5" s="236" t="s">
        <v>14</v>
      </c>
      <c r="C5" s="236"/>
      <c r="D5" s="238" t="s">
        <v>90</v>
      </c>
      <c r="E5" s="238"/>
      <c r="F5" s="238"/>
      <c r="G5" s="238"/>
      <c r="H5" s="238"/>
      <c r="I5" s="238"/>
      <c r="J5" s="238"/>
      <c r="K5" s="238"/>
      <c r="L5" s="238"/>
      <c r="M5" s="238"/>
      <c r="N5" s="238"/>
      <c r="O5" s="238"/>
      <c r="P5" s="238"/>
      <c r="Q5" s="238"/>
      <c r="R5" s="231">
        <f>'2 Allgemeine Daten'!O9</f>
        <v>0</v>
      </c>
      <c r="S5" s="231"/>
      <c r="T5" s="231"/>
      <c r="U5" s="90"/>
      <c r="V5" s="90"/>
      <c r="W5" s="90"/>
      <c r="X5" s="90"/>
      <c r="Y5" s="90"/>
      <c r="Z5" s="90"/>
    </row>
    <row r="6" spans="1:48" s="94" customFormat="1" ht="30" customHeight="1" thickBot="1" x14ac:dyDescent="0.25">
      <c r="B6" s="236"/>
      <c r="C6" s="236"/>
      <c r="D6" s="237" t="s">
        <v>91</v>
      </c>
      <c r="E6" s="237"/>
      <c r="F6" s="237"/>
      <c r="G6" s="237"/>
      <c r="H6" s="237"/>
      <c r="I6" s="237"/>
      <c r="J6" s="237"/>
      <c r="K6" s="237"/>
      <c r="L6" s="237"/>
      <c r="M6" s="237"/>
      <c r="N6" s="237"/>
      <c r="O6" s="237"/>
      <c r="P6" s="237"/>
      <c r="Q6" s="237"/>
      <c r="R6" s="231">
        <f>'2 Allgemeine Daten'!O10</f>
        <v>0</v>
      </c>
      <c r="S6" s="231"/>
      <c r="T6" s="231"/>
      <c r="U6" s="90"/>
      <c r="V6" s="90"/>
      <c r="W6" s="90"/>
      <c r="X6" s="90"/>
      <c r="Y6" s="90"/>
      <c r="Z6" s="90"/>
    </row>
    <row r="7" spans="1:48" s="94" customFormat="1" ht="30" customHeight="1" thickBot="1" x14ac:dyDescent="0.25">
      <c r="B7" s="236"/>
      <c r="C7" s="236"/>
      <c r="D7" s="237" t="s">
        <v>92</v>
      </c>
      <c r="E7" s="237"/>
      <c r="F7" s="237"/>
      <c r="G7" s="237"/>
      <c r="H7" s="237"/>
      <c r="I7" s="237"/>
      <c r="J7" s="237"/>
      <c r="K7" s="237"/>
      <c r="L7" s="237"/>
      <c r="M7" s="237"/>
      <c r="N7" s="237"/>
      <c r="O7" s="237"/>
      <c r="P7" s="237"/>
      <c r="Q7" s="237"/>
      <c r="R7" s="231">
        <f>'2 Allgemeine Daten'!O11</f>
        <v>0</v>
      </c>
      <c r="S7" s="231"/>
      <c r="T7" s="231"/>
      <c r="U7" s="90"/>
      <c r="V7" s="90"/>
      <c r="W7" s="90"/>
      <c r="X7" s="90"/>
      <c r="Y7" s="90"/>
      <c r="Z7" s="90"/>
    </row>
    <row r="9" spans="1:48" s="52" customFormat="1" ht="24" customHeight="1" thickBot="1" x14ac:dyDescent="0.25">
      <c r="B9" s="227" t="s">
        <v>99</v>
      </c>
      <c r="C9" s="227"/>
      <c r="D9" s="227"/>
      <c r="E9" s="227"/>
      <c r="F9" s="227"/>
      <c r="G9" s="227"/>
      <c r="H9" s="227"/>
      <c r="I9" s="227"/>
      <c r="J9" s="227"/>
      <c r="K9" s="227"/>
      <c r="L9" s="227"/>
      <c r="M9" s="227"/>
      <c r="N9" s="227"/>
      <c r="O9" s="227"/>
      <c r="P9" s="227"/>
      <c r="Q9" s="227"/>
      <c r="R9" s="227"/>
      <c r="S9" s="227"/>
      <c r="T9" s="227"/>
      <c r="U9" s="227"/>
      <c r="V9" s="227"/>
      <c r="W9" s="227"/>
      <c r="X9" s="227"/>
      <c r="Y9" s="227"/>
      <c r="Z9" s="227"/>
    </row>
    <row r="10" spans="1:48" s="94" customFormat="1" ht="28.5" customHeight="1" thickBot="1" x14ac:dyDescent="0.25">
      <c r="A10" s="228"/>
      <c r="B10" s="232" t="s">
        <v>57</v>
      </c>
      <c r="C10" s="232"/>
      <c r="D10" s="232"/>
      <c r="E10" s="232"/>
      <c r="F10" s="232"/>
      <c r="G10" s="232"/>
      <c r="H10" s="232"/>
      <c r="I10" s="232"/>
      <c r="J10" s="232"/>
      <c r="K10" s="232"/>
      <c r="L10" s="232"/>
      <c r="M10" s="232"/>
      <c r="N10" s="232"/>
      <c r="O10" s="232"/>
      <c r="P10" s="232"/>
      <c r="Q10" s="232"/>
      <c r="R10" s="231">
        <f>'3 Ergebnisprotokoll 1'!O6</f>
        <v>0</v>
      </c>
      <c r="S10" s="231"/>
      <c r="T10" s="231"/>
      <c r="U10" s="91"/>
      <c r="V10" s="91"/>
      <c r="W10" s="91"/>
      <c r="X10" s="91"/>
      <c r="Y10" s="91"/>
      <c r="Z10" s="91"/>
      <c r="AA10" s="91"/>
      <c r="AB10" s="92"/>
      <c r="AC10" s="92"/>
      <c r="AD10" s="92"/>
      <c r="AE10" s="92"/>
      <c r="AF10" s="92"/>
      <c r="AG10" s="92"/>
      <c r="AH10" s="92"/>
      <c r="AI10" s="92"/>
      <c r="AJ10" s="92"/>
      <c r="AK10" s="92"/>
      <c r="AL10" s="92"/>
      <c r="AM10" s="92"/>
      <c r="AN10" s="92"/>
      <c r="AO10" s="92"/>
      <c r="AP10" s="92"/>
      <c r="AQ10" s="92"/>
      <c r="AR10" s="92"/>
      <c r="AS10" s="92"/>
      <c r="AT10" s="92"/>
      <c r="AU10" s="92"/>
      <c r="AV10" s="93"/>
    </row>
    <row r="11" spans="1:48" ht="24" customHeight="1" thickBot="1" x14ac:dyDescent="0.2">
      <c r="A11" s="228"/>
      <c r="B11" s="82"/>
      <c r="C11" s="81"/>
      <c r="D11" s="81"/>
      <c r="E11" s="81"/>
      <c r="F11" s="81"/>
      <c r="G11" s="81"/>
      <c r="H11" s="81"/>
      <c r="I11" s="81"/>
      <c r="J11" s="81"/>
      <c r="K11" s="81"/>
      <c r="L11" s="81"/>
      <c r="M11" s="81"/>
      <c r="N11" s="81"/>
      <c r="O11" s="81"/>
      <c r="P11" s="81"/>
      <c r="Q11" s="81"/>
      <c r="R11" s="81"/>
      <c r="S11" s="81"/>
      <c r="T11" s="81"/>
      <c r="U11" s="81"/>
      <c r="V11" s="81"/>
      <c r="W11" s="81"/>
      <c r="X11" s="81"/>
      <c r="Y11" s="81"/>
      <c r="Z11" s="81"/>
    </row>
    <row r="12" spans="1:48" ht="24" customHeight="1" thickBot="1" x14ac:dyDescent="0.2">
      <c r="A12" s="228"/>
      <c r="B12" s="82"/>
      <c r="C12" s="81"/>
      <c r="D12" s="81"/>
      <c r="E12" s="81"/>
      <c r="F12" s="81"/>
      <c r="G12" s="81"/>
      <c r="H12" s="81"/>
      <c r="I12" s="81"/>
      <c r="J12" s="81"/>
      <c r="K12" s="81"/>
      <c r="L12" s="81"/>
      <c r="M12" s="81"/>
      <c r="N12" s="81"/>
      <c r="O12" s="81"/>
      <c r="P12" s="81"/>
      <c r="Q12" s="81"/>
      <c r="R12" s="81"/>
      <c r="S12" s="81"/>
      <c r="T12" s="81"/>
      <c r="U12" s="81"/>
      <c r="V12" s="81"/>
      <c r="W12" s="81"/>
      <c r="X12" s="81"/>
      <c r="Y12" s="81"/>
      <c r="Z12" s="81"/>
    </row>
    <row r="13" spans="1:48" ht="24" customHeight="1" thickBot="1" x14ac:dyDescent="0.2">
      <c r="A13" s="228"/>
      <c r="B13" s="82"/>
      <c r="C13" s="81"/>
      <c r="D13" s="81"/>
      <c r="E13" s="81"/>
      <c r="F13" s="81"/>
      <c r="G13" s="81"/>
      <c r="H13" s="81"/>
      <c r="I13" s="81"/>
      <c r="J13" s="81"/>
      <c r="K13" s="81"/>
      <c r="L13" s="81"/>
      <c r="M13" s="81"/>
      <c r="N13" s="81"/>
      <c r="O13" s="81"/>
      <c r="P13" s="81"/>
      <c r="Q13" s="81"/>
      <c r="R13" s="81"/>
      <c r="S13" s="81"/>
      <c r="T13" s="81"/>
      <c r="U13" s="81"/>
      <c r="V13" s="81"/>
      <c r="W13" s="81"/>
      <c r="X13" s="81"/>
      <c r="Y13" s="81"/>
      <c r="Z13" s="81"/>
    </row>
    <row r="14" spans="1:48" ht="24" customHeight="1" thickBot="1" x14ac:dyDescent="0.2">
      <c r="A14" s="228"/>
      <c r="B14" s="82"/>
      <c r="C14" s="81"/>
      <c r="D14" s="81"/>
      <c r="E14" s="81"/>
      <c r="F14" s="81"/>
      <c r="G14" s="81"/>
      <c r="H14" s="81"/>
      <c r="I14" s="81"/>
      <c r="J14" s="81"/>
      <c r="K14" s="81"/>
      <c r="L14" s="81"/>
      <c r="M14" s="81"/>
      <c r="N14" s="81"/>
      <c r="O14" s="81"/>
      <c r="P14" s="81"/>
      <c r="Q14" s="81"/>
      <c r="R14" s="81"/>
      <c r="S14" s="81"/>
      <c r="T14" s="81"/>
      <c r="U14" s="81"/>
      <c r="V14" s="81"/>
      <c r="W14" s="81"/>
      <c r="X14" s="81"/>
      <c r="Y14" s="81"/>
      <c r="Z14" s="81"/>
    </row>
    <row r="15" spans="1:48" ht="24" customHeight="1" thickBot="1" x14ac:dyDescent="0.2">
      <c r="A15" s="228"/>
      <c r="B15" s="82"/>
      <c r="C15" s="81"/>
      <c r="D15" s="81"/>
      <c r="E15" s="81"/>
      <c r="F15" s="81"/>
      <c r="G15" s="81"/>
      <c r="H15" s="81"/>
      <c r="I15" s="81"/>
      <c r="J15" s="81"/>
      <c r="K15" s="81"/>
      <c r="L15" s="81"/>
      <c r="M15" s="81"/>
      <c r="N15" s="81"/>
      <c r="O15" s="81"/>
      <c r="P15" s="81"/>
      <c r="Q15" s="81"/>
      <c r="R15" s="81"/>
      <c r="S15" s="81"/>
      <c r="T15" s="81"/>
      <c r="U15" s="81"/>
      <c r="V15" s="81"/>
      <c r="W15" s="81"/>
      <c r="X15" s="81"/>
      <c r="Y15" s="81"/>
      <c r="Z15" s="81"/>
    </row>
    <row r="16" spans="1:48" ht="24" customHeight="1" thickBot="1" x14ac:dyDescent="0.2">
      <c r="A16" s="228"/>
      <c r="B16" s="82"/>
      <c r="C16" s="81"/>
      <c r="D16" s="81"/>
      <c r="E16" s="81"/>
      <c r="F16" s="81"/>
      <c r="G16" s="81"/>
      <c r="H16" s="81"/>
      <c r="I16" s="81"/>
      <c r="J16" s="81"/>
      <c r="K16" s="81"/>
      <c r="L16" s="81"/>
      <c r="M16" s="81"/>
      <c r="N16" s="81"/>
      <c r="O16" s="81"/>
      <c r="P16" s="81"/>
      <c r="Q16" s="81"/>
      <c r="R16" s="81"/>
      <c r="S16" s="81"/>
      <c r="T16" s="81"/>
      <c r="U16" s="81"/>
      <c r="V16" s="81"/>
      <c r="W16" s="81"/>
      <c r="X16" s="81"/>
      <c r="Y16" s="81"/>
      <c r="Z16" s="81"/>
    </row>
    <row r="17" spans="1:26" ht="24" customHeight="1" thickBot="1" x14ac:dyDescent="0.2">
      <c r="A17" s="83"/>
      <c r="B17" s="84"/>
      <c r="C17" s="85"/>
      <c r="D17" s="85"/>
      <c r="E17" s="85"/>
      <c r="F17" s="85"/>
      <c r="G17" s="85"/>
      <c r="H17" s="85"/>
      <c r="I17" s="85"/>
      <c r="J17" s="85"/>
      <c r="K17" s="85"/>
      <c r="L17" s="85"/>
      <c r="M17" s="85"/>
      <c r="N17" s="85"/>
      <c r="O17" s="85"/>
      <c r="P17" s="85"/>
      <c r="Q17" s="85"/>
      <c r="R17" s="85"/>
      <c r="S17" s="85"/>
      <c r="T17" s="85"/>
      <c r="U17" s="85"/>
      <c r="V17" s="85"/>
      <c r="W17" s="85"/>
      <c r="X17" s="85"/>
      <c r="Y17" s="85"/>
      <c r="Z17" s="85"/>
    </row>
    <row r="18" spans="1:26" ht="24" customHeight="1" thickBot="1" x14ac:dyDescent="0.2">
      <c r="A18" s="228"/>
      <c r="B18" s="82"/>
      <c r="C18" s="81"/>
      <c r="D18" s="81"/>
      <c r="E18" s="81"/>
      <c r="F18" s="81"/>
      <c r="G18" s="81"/>
      <c r="H18" s="81"/>
      <c r="I18" s="81"/>
      <c r="J18" s="81"/>
      <c r="K18" s="81"/>
      <c r="L18" s="81"/>
      <c r="M18" s="81"/>
      <c r="N18" s="81"/>
      <c r="O18" s="81"/>
      <c r="P18" s="81"/>
      <c r="Q18" s="81"/>
      <c r="R18" s="81"/>
      <c r="S18" s="81"/>
      <c r="T18" s="81"/>
      <c r="U18" s="81"/>
      <c r="V18" s="81"/>
      <c r="W18" s="81"/>
      <c r="X18" s="81"/>
      <c r="Y18" s="81"/>
      <c r="Z18" s="81"/>
    </row>
    <row r="19" spans="1:26" ht="24" customHeight="1" thickBot="1" x14ac:dyDescent="0.2">
      <c r="A19" s="228"/>
      <c r="B19" s="82"/>
      <c r="C19" s="81"/>
      <c r="D19" s="81"/>
      <c r="E19" s="81"/>
      <c r="F19" s="81"/>
      <c r="G19" s="81"/>
      <c r="H19" s="81"/>
      <c r="I19" s="81"/>
      <c r="J19" s="81"/>
      <c r="K19" s="81"/>
      <c r="L19" s="81"/>
      <c r="M19" s="81"/>
      <c r="N19" s="81"/>
      <c r="O19" s="81"/>
      <c r="P19" s="81"/>
      <c r="Q19" s="81"/>
      <c r="R19" s="81"/>
      <c r="S19" s="81"/>
      <c r="T19" s="81"/>
      <c r="U19" s="81"/>
      <c r="V19" s="81"/>
      <c r="W19" s="81"/>
      <c r="X19" s="81"/>
      <c r="Y19" s="81"/>
      <c r="Z19" s="81"/>
    </row>
    <row r="20" spans="1:26" ht="24" customHeight="1" thickBot="1" x14ac:dyDescent="0.2">
      <c r="A20" s="228"/>
      <c r="B20" s="82"/>
      <c r="C20" s="81"/>
      <c r="D20" s="81"/>
      <c r="E20" s="81"/>
      <c r="F20" s="81"/>
      <c r="G20" s="81"/>
      <c r="H20" s="81"/>
      <c r="I20" s="81"/>
      <c r="J20" s="81"/>
      <c r="K20" s="81"/>
      <c r="L20" s="81"/>
      <c r="M20" s="81"/>
      <c r="N20" s="81"/>
      <c r="O20" s="81"/>
      <c r="P20" s="81"/>
      <c r="Q20" s="81"/>
      <c r="R20" s="81"/>
      <c r="S20" s="81"/>
      <c r="T20" s="81"/>
      <c r="U20" s="81"/>
      <c r="V20" s="81"/>
      <c r="W20" s="81"/>
      <c r="X20" s="81"/>
      <c r="Y20" s="81"/>
      <c r="Z20" s="81"/>
    </row>
    <row r="21" spans="1:26" ht="24" customHeight="1" thickBot="1" x14ac:dyDescent="0.2">
      <c r="A21" s="228"/>
      <c r="B21" s="82"/>
      <c r="C21" s="81"/>
      <c r="D21" s="81"/>
      <c r="E21" s="81"/>
      <c r="F21" s="81"/>
      <c r="G21" s="81"/>
      <c r="H21" s="81"/>
      <c r="I21" s="81"/>
      <c r="J21" s="81"/>
      <c r="K21" s="81"/>
      <c r="L21" s="81"/>
      <c r="M21" s="81"/>
      <c r="N21" s="81"/>
      <c r="O21" s="81"/>
      <c r="P21" s="81"/>
      <c r="Q21" s="81"/>
      <c r="R21" s="81"/>
      <c r="S21" s="81"/>
      <c r="T21" s="81"/>
      <c r="U21" s="81"/>
      <c r="V21" s="81"/>
      <c r="W21" s="81"/>
      <c r="X21" s="81"/>
      <c r="Y21" s="81"/>
      <c r="Z21" s="81"/>
    </row>
    <row r="22" spans="1:26" ht="24" customHeight="1" thickBot="1" x14ac:dyDescent="0.2">
      <c r="A22" s="228"/>
      <c r="B22" s="82"/>
      <c r="C22" s="81"/>
      <c r="D22" s="81"/>
      <c r="E22" s="81"/>
      <c r="F22" s="81"/>
      <c r="G22" s="81"/>
      <c r="H22" s="81"/>
      <c r="I22" s="81"/>
      <c r="J22" s="81"/>
      <c r="K22" s="81"/>
      <c r="L22" s="81"/>
      <c r="M22" s="81"/>
      <c r="N22" s="81"/>
      <c r="O22" s="81"/>
      <c r="P22" s="81"/>
      <c r="Q22" s="81"/>
      <c r="R22" s="81"/>
      <c r="S22" s="81"/>
      <c r="T22" s="81"/>
      <c r="U22" s="81"/>
      <c r="V22" s="81"/>
      <c r="W22" s="81"/>
      <c r="X22" s="81"/>
      <c r="Y22" s="81"/>
      <c r="Z22" s="81"/>
    </row>
    <row r="23" spans="1:26" ht="24" customHeight="1" thickBot="1" x14ac:dyDescent="0.2">
      <c r="A23" s="228"/>
      <c r="B23" s="82"/>
      <c r="C23" s="81"/>
      <c r="D23" s="81"/>
      <c r="E23" s="81"/>
      <c r="F23" s="81"/>
      <c r="G23" s="81"/>
      <c r="H23" s="81"/>
      <c r="I23" s="81"/>
      <c r="J23" s="81"/>
      <c r="K23" s="81"/>
      <c r="L23" s="81"/>
      <c r="M23" s="81"/>
      <c r="N23" s="81"/>
      <c r="O23" s="81"/>
      <c r="P23" s="81"/>
      <c r="Q23" s="81"/>
      <c r="R23" s="81"/>
      <c r="S23" s="81"/>
      <c r="T23" s="81"/>
      <c r="U23" s="81"/>
      <c r="V23" s="81"/>
      <c r="W23" s="81"/>
      <c r="X23" s="81"/>
      <c r="Y23" s="81"/>
      <c r="Z23" s="81"/>
    </row>
    <row r="24" spans="1:26" ht="24" customHeight="1" thickBot="1" x14ac:dyDescent="0.2">
      <c r="A24" s="228"/>
      <c r="B24" s="82"/>
      <c r="C24" s="81"/>
      <c r="D24" s="81"/>
      <c r="E24" s="81"/>
      <c r="F24" s="81"/>
      <c r="G24" s="81"/>
      <c r="H24" s="81"/>
      <c r="I24" s="81"/>
      <c r="J24" s="81"/>
      <c r="K24" s="81"/>
      <c r="L24" s="81"/>
      <c r="M24" s="81"/>
      <c r="N24" s="81"/>
      <c r="O24" s="81"/>
      <c r="P24" s="81"/>
      <c r="Q24" s="81"/>
      <c r="R24" s="81"/>
      <c r="S24" s="81"/>
      <c r="T24" s="81"/>
      <c r="U24" s="81"/>
      <c r="V24" s="81"/>
      <c r="W24" s="81"/>
      <c r="X24" s="81"/>
      <c r="Y24" s="81"/>
      <c r="Z24" s="81"/>
    </row>
    <row r="25" spans="1:26" ht="24" customHeight="1" x14ac:dyDescent="0.2">
      <c r="F25" s="52"/>
      <c r="G25" s="52"/>
      <c r="H25" s="52"/>
      <c r="I25" s="52"/>
      <c r="J25" s="52"/>
      <c r="K25" s="52"/>
    </row>
    <row r="26" spans="1:26" ht="24" customHeight="1" x14ac:dyDescent="0.2">
      <c r="B26" s="52"/>
      <c r="F26" s="52"/>
      <c r="G26" s="52"/>
      <c r="H26" s="52"/>
      <c r="I26" s="52"/>
      <c r="J26" s="52"/>
      <c r="K26" s="52"/>
    </row>
    <row r="28" spans="1:26" ht="24" customHeight="1" x14ac:dyDescent="0.2">
      <c r="B28" s="52"/>
      <c r="F28" s="52"/>
      <c r="G28" s="52"/>
      <c r="H28" s="52"/>
      <c r="I28" s="52"/>
      <c r="J28" s="52"/>
      <c r="K28" s="52"/>
    </row>
    <row r="29" spans="1:26" ht="24" customHeight="1" x14ac:dyDescent="0.2">
      <c r="B29" s="52"/>
      <c r="C29" s="52"/>
      <c r="D29" s="52"/>
      <c r="E29" s="52"/>
      <c r="G29" s="52"/>
      <c r="H29" s="52"/>
      <c r="I29" s="52"/>
      <c r="J29" s="52"/>
      <c r="K29" s="52"/>
    </row>
    <row r="50" spans="2:49" ht="24" customHeight="1" x14ac:dyDescent="0.15">
      <c r="B50" s="86"/>
      <c r="C50" s="86"/>
      <c r="D50" s="86"/>
      <c r="E50" s="86"/>
      <c r="F50" s="86"/>
      <c r="G50" s="86"/>
      <c r="H50" s="86"/>
      <c r="I50" s="86"/>
      <c r="J50" s="86"/>
      <c r="K50" s="86"/>
      <c r="L50" s="86"/>
      <c r="M50" s="86"/>
      <c r="N50" s="86"/>
      <c r="O50" s="86"/>
      <c r="P50" s="86"/>
      <c r="Q50" s="86"/>
      <c r="R50" s="86"/>
      <c r="S50" s="86"/>
      <c r="T50" s="86"/>
      <c r="U50" s="86"/>
      <c r="V50" s="86"/>
    </row>
    <row r="63" spans="2:49" s="52" customFormat="1" ht="24" customHeight="1" thickBot="1" x14ac:dyDescent="0.25">
      <c r="B63" s="229" t="s">
        <v>97</v>
      </c>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row>
    <row r="64" spans="2:49" s="90" customFormat="1" ht="43" customHeight="1" thickBot="1" x14ac:dyDescent="0.25">
      <c r="B64" s="230" t="s">
        <v>102</v>
      </c>
      <c r="C64" s="230"/>
      <c r="D64" s="230"/>
      <c r="E64" s="230"/>
      <c r="F64" s="230"/>
      <c r="G64" s="230"/>
      <c r="H64" s="230"/>
      <c r="I64" s="230"/>
      <c r="J64" s="230"/>
      <c r="K64" s="230"/>
      <c r="L64" s="230"/>
      <c r="M64" s="230"/>
      <c r="N64" s="230"/>
      <c r="O64" s="230"/>
      <c r="P64" s="230"/>
      <c r="Q64" s="230"/>
      <c r="R64" s="230"/>
      <c r="S64" s="235">
        <f>'4 Ergebnisprotokoll 2'!O6</f>
        <v>0</v>
      </c>
      <c r="T64" s="235"/>
      <c r="U64" s="233" t="s">
        <v>68</v>
      </c>
      <c r="V64" s="233"/>
      <c r="W64" s="233"/>
      <c r="X64" s="233"/>
      <c r="AF64" s="95"/>
      <c r="AG64" s="95"/>
      <c r="AH64" s="95"/>
      <c r="AI64" s="95"/>
      <c r="AJ64" s="95"/>
      <c r="AK64" s="95"/>
      <c r="AL64" s="95"/>
      <c r="AM64" s="95"/>
      <c r="AN64" s="95"/>
      <c r="AO64" s="95"/>
      <c r="AP64" s="95"/>
      <c r="AQ64" s="95"/>
      <c r="AR64" s="95"/>
      <c r="AS64" s="95"/>
      <c r="AT64" s="95"/>
      <c r="AU64" s="95"/>
      <c r="AV64" s="95"/>
      <c r="AW64" s="96"/>
    </row>
    <row r="65" spans="2:49" s="90" customFormat="1" ht="43" customHeight="1" thickBot="1" x14ac:dyDescent="0.25">
      <c r="B65" s="230" t="s">
        <v>103</v>
      </c>
      <c r="C65" s="230"/>
      <c r="D65" s="230"/>
      <c r="E65" s="230"/>
      <c r="F65" s="230"/>
      <c r="G65" s="230"/>
      <c r="H65" s="230"/>
      <c r="I65" s="230"/>
      <c r="J65" s="230"/>
      <c r="K65" s="230"/>
      <c r="L65" s="230"/>
      <c r="M65" s="230"/>
      <c r="N65" s="230"/>
      <c r="O65" s="230"/>
      <c r="P65" s="230"/>
      <c r="Q65" s="230"/>
      <c r="R65" s="230"/>
      <c r="S65" s="235">
        <f>'4 Ergebnisprotokoll 2'!O7</f>
        <v>0</v>
      </c>
      <c r="T65" s="235"/>
      <c r="U65" s="234" t="e">
        <f>'4 Ergebnisprotokoll 2'!S7</f>
        <v>#DIV/0!</v>
      </c>
      <c r="V65" s="234"/>
      <c r="W65" s="234"/>
      <c r="X65" s="234"/>
      <c r="AF65" s="95"/>
      <c r="AG65" s="95"/>
      <c r="AH65" s="95"/>
      <c r="AI65" s="95"/>
      <c r="AJ65" s="95"/>
      <c r="AK65" s="95"/>
      <c r="AL65" s="95"/>
      <c r="AM65" s="95"/>
      <c r="AN65" s="95"/>
      <c r="AO65" s="95"/>
      <c r="AP65" s="95"/>
      <c r="AQ65" s="95"/>
      <c r="AR65" s="95"/>
      <c r="AS65" s="95"/>
      <c r="AT65" s="95"/>
      <c r="AU65" s="95"/>
      <c r="AV65" s="95"/>
      <c r="AW65" s="96"/>
    </row>
    <row r="87" spans="2:2" ht="24" customHeight="1" x14ac:dyDescent="0.15">
      <c r="B87" s="89"/>
    </row>
    <row r="103" spans="1:54" s="52" customFormat="1" ht="28" customHeight="1" thickBot="1" x14ac:dyDescent="0.25">
      <c r="B103" s="229" t="s">
        <v>98</v>
      </c>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row>
    <row r="104" spans="1:54" s="158" customFormat="1" ht="16.5" customHeight="1" thickBot="1" x14ac:dyDescent="0.2">
      <c r="A104"/>
      <c r="B104" s="158" t="s">
        <v>31</v>
      </c>
      <c r="C104" s="177"/>
      <c r="D104" s="177"/>
      <c r="E104" s="177"/>
      <c r="F104" s="177"/>
      <c r="G104" s="177"/>
      <c r="H104" s="177"/>
      <c r="I104" s="177"/>
      <c r="J104" s="178"/>
      <c r="K104" s="159"/>
      <c r="L104" s="127" t="s">
        <v>32</v>
      </c>
      <c r="M104" s="128"/>
      <c r="N104" s="128"/>
      <c r="O104" s="129"/>
      <c r="P104" s="157" t="s">
        <v>33</v>
      </c>
      <c r="Q104" s="157"/>
      <c r="R104" s="157"/>
      <c r="S104" s="157"/>
      <c r="T104" s="157"/>
      <c r="U104" s="157"/>
      <c r="V104" s="157"/>
      <c r="W104" s="157"/>
      <c r="X104" s="157"/>
      <c r="Y104" s="157"/>
      <c r="Z104" s="157"/>
      <c r="AA104" s="157"/>
      <c r="AB104" s="157"/>
      <c r="AC104" s="157"/>
      <c r="AD104" s="157"/>
      <c r="AE104" s="157"/>
      <c r="AF104" s="157"/>
      <c r="AG104" s="157"/>
      <c r="AH104" s="157"/>
      <c r="AI104" s="157"/>
      <c r="AJ104" s="157"/>
      <c r="AK104" s="157"/>
      <c r="AL104" s="157"/>
      <c r="AM104" s="157"/>
      <c r="AN104" s="157"/>
      <c r="AO104" s="157"/>
      <c r="AP104" s="157"/>
      <c r="AQ104" s="157"/>
      <c r="AR104" s="157"/>
      <c r="AS104" s="157"/>
      <c r="AT104" s="157"/>
      <c r="AU104" s="157"/>
      <c r="AV104" s="157"/>
      <c r="AW104" s="157"/>
      <c r="AX104" s="157"/>
      <c r="AY104" s="157"/>
      <c r="AZ104" s="157"/>
      <c r="BA104" s="157"/>
      <c r="BB104" s="157"/>
    </row>
    <row r="105" spans="1:54" s="158" customFormat="1" ht="16.5" customHeight="1" thickBot="1" x14ac:dyDescent="0.2">
      <c r="A105"/>
      <c r="B105" s="130"/>
      <c r="C105" s="179"/>
      <c r="D105" s="179"/>
      <c r="E105" s="179"/>
      <c r="F105" s="179"/>
      <c r="G105" s="179"/>
      <c r="H105" s="179"/>
      <c r="I105" s="179"/>
      <c r="J105" s="131"/>
      <c r="K105" s="160"/>
      <c r="L105" s="130" t="s">
        <v>0</v>
      </c>
      <c r="M105" s="131"/>
      <c r="N105" s="130" t="s">
        <v>1</v>
      </c>
      <c r="O105" s="131"/>
      <c r="P105" s="157"/>
      <c r="Q105" s="157"/>
      <c r="R105" s="157"/>
      <c r="S105" s="157"/>
      <c r="T105" s="157"/>
      <c r="U105" s="157"/>
      <c r="V105" s="157"/>
      <c r="W105" s="157"/>
      <c r="X105" s="157"/>
      <c r="Y105" s="157"/>
      <c r="Z105" s="157"/>
      <c r="AA105" s="157"/>
      <c r="AB105" s="157"/>
      <c r="AC105" s="157"/>
      <c r="AD105" s="157"/>
      <c r="AE105" s="157"/>
      <c r="AF105" s="157"/>
      <c r="AG105" s="157"/>
      <c r="AH105" s="157"/>
      <c r="AI105" s="157"/>
      <c r="AJ105" s="157"/>
      <c r="AK105" s="157"/>
      <c r="AL105" s="157"/>
      <c r="AM105" s="157"/>
      <c r="AN105" s="157"/>
      <c r="AO105" s="157"/>
      <c r="AP105" s="157"/>
      <c r="AQ105" s="157"/>
      <c r="AR105" s="157"/>
      <c r="AS105" s="157"/>
      <c r="AT105" s="157"/>
      <c r="AU105" s="157"/>
      <c r="AV105" s="157"/>
      <c r="AW105" s="157"/>
      <c r="AX105" s="157"/>
      <c r="AY105" s="157"/>
      <c r="AZ105" s="157"/>
      <c r="BA105" s="157"/>
      <c r="BB105" s="157"/>
    </row>
    <row r="106" spans="1:54" s="5" customFormat="1" ht="28" customHeight="1" thickBot="1" x14ac:dyDescent="0.2">
      <c r="A106"/>
      <c r="B106" s="161" t="s">
        <v>93</v>
      </c>
      <c r="C106" s="162"/>
      <c r="D106" s="162"/>
      <c r="E106" s="162"/>
      <c r="F106" s="162"/>
      <c r="G106" s="162"/>
      <c r="H106" s="162"/>
      <c r="I106" s="162"/>
      <c r="J106" s="163"/>
      <c r="K106" s="109" t="s">
        <v>135</v>
      </c>
      <c r="L106" s="126">
        <f>'2 Allgemeine Daten'!L23</f>
        <v>0</v>
      </c>
      <c r="M106" s="126"/>
      <c r="N106" s="126">
        <f>'2 Allgemeine Daten'!N23</f>
        <v>0</v>
      </c>
      <c r="O106" s="126"/>
      <c r="P106" s="120" t="str">
        <f>'2 Allgemeine Daten'!P23</f>
        <v>Kommentar zu HI</v>
      </c>
      <c r="Q106" s="121"/>
      <c r="R106" s="121"/>
      <c r="S106" s="121"/>
      <c r="T106" s="121"/>
      <c r="U106" s="121"/>
      <c r="V106" s="121"/>
      <c r="W106" s="121"/>
      <c r="X106" s="121"/>
      <c r="Y106" s="121"/>
      <c r="Z106" s="122"/>
    </row>
    <row r="107" spans="1:54" s="5" customFormat="1" ht="28" customHeight="1" thickBot="1" x14ac:dyDescent="0.2">
      <c r="A107"/>
      <c r="B107" s="164"/>
      <c r="C107" s="165"/>
      <c r="D107" s="165"/>
      <c r="E107" s="165"/>
      <c r="F107" s="165"/>
      <c r="G107" s="165"/>
      <c r="H107" s="165"/>
      <c r="I107" s="165"/>
      <c r="J107" s="166"/>
      <c r="K107" s="109" t="s">
        <v>136</v>
      </c>
      <c r="L107" s="126">
        <f>'2 Allgemeine Daten'!L24</f>
        <v>0</v>
      </c>
      <c r="M107" s="126"/>
      <c r="N107" s="126">
        <f>'2 Allgemeine Daten'!N24</f>
        <v>0</v>
      </c>
      <c r="O107" s="126"/>
      <c r="P107" s="123" t="str">
        <f>'2 Allgemeine Daten'!P24</f>
        <v>Kommentar zu SI</v>
      </c>
      <c r="Q107" s="124"/>
      <c r="R107" s="124"/>
      <c r="S107" s="124"/>
      <c r="T107" s="124"/>
      <c r="U107" s="124"/>
      <c r="V107" s="124"/>
      <c r="W107" s="124"/>
      <c r="X107" s="124"/>
      <c r="Y107" s="124"/>
      <c r="Z107" s="125"/>
    </row>
    <row r="108" spans="1:54" s="5" customFormat="1" ht="28" customHeight="1" thickBot="1" x14ac:dyDescent="0.2">
      <c r="A108"/>
      <c r="B108" s="161" t="s">
        <v>94</v>
      </c>
      <c r="C108" s="162"/>
      <c r="D108" s="162"/>
      <c r="E108" s="162"/>
      <c r="F108" s="162"/>
      <c r="G108" s="162"/>
      <c r="H108" s="162"/>
      <c r="I108" s="162"/>
      <c r="J108" s="163"/>
      <c r="K108" s="109" t="s">
        <v>135</v>
      </c>
      <c r="L108" s="126">
        <f>'2 Allgemeine Daten'!L25</f>
        <v>0</v>
      </c>
      <c r="M108" s="126"/>
      <c r="N108" s="126">
        <f>'2 Allgemeine Daten'!N25</f>
        <v>0</v>
      </c>
      <c r="O108" s="126"/>
      <c r="P108" s="120" t="str">
        <f>'2 Allgemeine Daten'!P25</f>
        <v>Kommentar zu HI</v>
      </c>
      <c r="Q108" s="121"/>
      <c r="R108" s="121"/>
      <c r="S108" s="121"/>
      <c r="T108" s="121"/>
      <c r="U108" s="121"/>
      <c r="V108" s="121"/>
      <c r="W108" s="121"/>
      <c r="X108" s="121"/>
      <c r="Y108" s="121"/>
      <c r="Z108" s="122"/>
    </row>
    <row r="109" spans="1:54" s="5" customFormat="1" ht="28" customHeight="1" thickBot="1" x14ac:dyDescent="0.2">
      <c r="A109"/>
      <c r="B109" s="164"/>
      <c r="C109" s="165"/>
      <c r="D109" s="165"/>
      <c r="E109" s="165"/>
      <c r="F109" s="165"/>
      <c r="G109" s="165"/>
      <c r="H109" s="165"/>
      <c r="I109" s="165"/>
      <c r="J109" s="166"/>
      <c r="K109" s="109" t="s">
        <v>136</v>
      </c>
      <c r="L109" s="126">
        <f>'2 Allgemeine Daten'!L26</f>
        <v>0</v>
      </c>
      <c r="M109" s="126"/>
      <c r="N109" s="126">
        <f>'2 Allgemeine Daten'!N26</f>
        <v>0</v>
      </c>
      <c r="O109" s="126"/>
      <c r="P109" s="123" t="str">
        <f>'2 Allgemeine Daten'!P26</f>
        <v>Kommentar zu SI</v>
      </c>
      <c r="Q109" s="124"/>
      <c r="R109" s="124"/>
      <c r="S109" s="124"/>
      <c r="T109" s="124"/>
      <c r="U109" s="124"/>
      <c r="V109" s="124"/>
      <c r="W109" s="124"/>
      <c r="X109" s="124"/>
      <c r="Y109" s="124"/>
      <c r="Z109" s="125"/>
    </row>
    <row r="110" spans="1:54" s="5" customFormat="1" ht="28" customHeight="1" thickBot="1" x14ac:dyDescent="0.2">
      <c r="A110"/>
      <c r="B110" s="161" t="s">
        <v>100</v>
      </c>
      <c r="C110" s="162"/>
      <c r="D110" s="162"/>
      <c r="E110" s="162"/>
      <c r="F110" s="162"/>
      <c r="G110" s="162"/>
      <c r="H110" s="162"/>
      <c r="I110" s="162"/>
      <c r="J110" s="163"/>
      <c r="K110" s="109" t="s">
        <v>135</v>
      </c>
      <c r="L110" s="126">
        <f>'2 Allgemeine Daten'!L27</f>
        <v>0</v>
      </c>
      <c r="M110" s="126"/>
      <c r="N110" s="126">
        <f>'2 Allgemeine Daten'!N27</f>
        <v>0</v>
      </c>
      <c r="O110" s="126"/>
      <c r="P110" s="120" t="str">
        <f>'2 Allgemeine Daten'!P27</f>
        <v>Kommentar zu HI</v>
      </c>
      <c r="Q110" s="121"/>
      <c r="R110" s="121"/>
      <c r="S110" s="121"/>
      <c r="T110" s="121"/>
      <c r="U110" s="121"/>
      <c r="V110" s="121"/>
      <c r="W110" s="121"/>
      <c r="X110" s="121"/>
      <c r="Y110" s="121"/>
      <c r="Z110" s="122"/>
    </row>
    <row r="111" spans="1:54" s="5" customFormat="1" ht="28" customHeight="1" thickBot="1" x14ac:dyDescent="0.2">
      <c r="A111"/>
      <c r="B111" s="164"/>
      <c r="C111" s="165"/>
      <c r="D111" s="165"/>
      <c r="E111" s="165"/>
      <c r="F111" s="165"/>
      <c r="G111" s="165"/>
      <c r="H111" s="165"/>
      <c r="I111" s="165"/>
      <c r="J111" s="166"/>
      <c r="K111" s="109" t="s">
        <v>136</v>
      </c>
      <c r="L111" s="126">
        <f>'2 Allgemeine Daten'!L28</f>
        <v>0</v>
      </c>
      <c r="M111" s="126"/>
      <c r="N111" s="126">
        <f>'2 Allgemeine Daten'!N28</f>
        <v>0</v>
      </c>
      <c r="O111" s="126"/>
      <c r="P111" s="123" t="str">
        <f>'2 Allgemeine Daten'!P28</f>
        <v>Kommentar zu SI</v>
      </c>
      <c r="Q111" s="124"/>
      <c r="R111" s="124"/>
      <c r="S111" s="124"/>
      <c r="T111" s="124"/>
      <c r="U111" s="124"/>
      <c r="V111" s="124"/>
      <c r="W111" s="124"/>
      <c r="X111" s="124"/>
      <c r="Y111" s="124"/>
      <c r="Z111" s="125"/>
    </row>
    <row r="112" spans="1:54" s="110" customFormat="1" ht="28" customHeight="1" thickBot="1" x14ac:dyDescent="0.2">
      <c r="A112"/>
      <c r="B112" s="161" t="s">
        <v>101</v>
      </c>
      <c r="C112" s="162"/>
      <c r="D112" s="162"/>
      <c r="E112" s="162"/>
      <c r="F112" s="162"/>
      <c r="G112" s="162"/>
      <c r="H112" s="162"/>
      <c r="I112" s="162"/>
      <c r="J112" s="163"/>
      <c r="K112" s="109" t="s">
        <v>135</v>
      </c>
      <c r="L112" s="126">
        <f>'2 Allgemeine Daten'!L29</f>
        <v>0</v>
      </c>
      <c r="M112" s="126"/>
      <c r="N112" s="126">
        <f>'2 Allgemeine Daten'!N29</f>
        <v>0</v>
      </c>
      <c r="O112" s="126"/>
      <c r="P112" s="120" t="str">
        <f>'2 Allgemeine Daten'!P29</f>
        <v>Kommentar zu HI</v>
      </c>
      <c r="Q112" s="121"/>
      <c r="R112" s="121"/>
      <c r="S112" s="121"/>
      <c r="T112" s="121"/>
      <c r="U112" s="121"/>
      <c r="V112" s="121"/>
      <c r="W112" s="121"/>
      <c r="X112" s="121"/>
      <c r="Y112" s="121"/>
      <c r="Z112" s="122"/>
      <c r="AA112" s="112"/>
      <c r="AB112" s="112"/>
      <c r="AC112" s="112"/>
      <c r="AD112" s="112"/>
      <c r="AE112" s="112"/>
      <c r="AF112" s="112"/>
      <c r="AG112" s="112"/>
      <c r="AH112" s="112"/>
      <c r="AI112" s="112"/>
      <c r="AJ112" s="112"/>
      <c r="AK112" s="112"/>
      <c r="AL112" s="112"/>
      <c r="AM112" s="112"/>
      <c r="AN112" s="112"/>
      <c r="AO112" s="112"/>
      <c r="AP112" s="112"/>
      <c r="AQ112" s="112"/>
      <c r="AR112" s="112"/>
      <c r="AS112" s="112"/>
      <c r="AT112" s="112"/>
      <c r="AU112" s="112"/>
      <c r="AV112" s="112"/>
      <c r="AW112" s="112"/>
      <c r="AX112" s="112"/>
      <c r="AY112" s="112"/>
      <c r="AZ112" s="112"/>
      <c r="BA112" s="112"/>
      <c r="BB112" s="112"/>
    </row>
    <row r="113" spans="1:54" s="110" customFormat="1" ht="28" customHeight="1" thickBot="1" x14ac:dyDescent="0.2">
      <c r="A113"/>
      <c r="B113" s="164"/>
      <c r="C113" s="165"/>
      <c r="D113" s="165"/>
      <c r="E113" s="165"/>
      <c r="F113" s="165"/>
      <c r="G113" s="165"/>
      <c r="H113" s="165"/>
      <c r="I113" s="165"/>
      <c r="J113" s="166"/>
      <c r="K113" s="109" t="s">
        <v>136</v>
      </c>
      <c r="L113" s="126">
        <f>'2 Allgemeine Daten'!L30</f>
        <v>0</v>
      </c>
      <c r="M113" s="126"/>
      <c r="N113" s="126">
        <f>'2 Allgemeine Daten'!N30</f>
        <v>0</v>
      </c>
      <c r="O113" s="126"/>
      <c r="P113" s="123" t="str">
        <f>'2 Allgemeine Daten'!P30</f>
        <v>Kommentar zu SI</v>
      </c>
      <c r="Q113" s="124"/>
      <c r="R113" s="124"/>
      <c r="S113" s="124"/>
      <c r="T113" s="124"/>
      <c r="U113" s="124"/>
      <c r="V113" s="124"/>
      <c r="W113" s="124"/>
      <c r="X113" s="124"/>
      <c r="Y113" s="124"/>
      <c r="Z113" s="125"/>
      <c r="AA113" s="112"/>
      <c r="AB113" s="112"/>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12"/>
      <c r="AY113" s="112"/>
      <c r="AZ113" s="112"/>
      <c r="BA113" s="112"/>
      <c r="BB113" s="112"/>
    </row>
    <row r="114" spans="1:54" s="5" customFormat="1" ht="28" customHeight="1" thickBot="1" x14ac:dyDescent="0.2">
      <c r="A114"/>
      <c r="B114" s="167" t="s">
        <v>95</v>
      </c>
      <c r="C114" s="168"/>
      <c r="D114" s="168"/>
      <c r="E114" s="168"/>
      <c r="F114" s="168"/>
      <c r="G114" s="168"/>
      <c r="H114" s="168"/>
      <c r="I114" s="168"/>
      <c r="J114" s="169"/>
      <c r="K114" s="109" t="s">
        <v>135</v>
      </c>
      <c r="L114" s="126">
        <f>'2 Allgemeine Daten'!L31</f>
        <v>0</v>
      </c>
      <c r="M114" s="126"/>
      <c r="N114" s="126">
        <f>'2 Allgemeine Daten'!N31</f>
        <v>0</v>
      </c>
      <c r="O114" s="126"/>
      <c r="P114" s="120" t="str">
        <f>'2 Allgemeine Daten'!P31</f>
        <v>Kommentar zu HI</v>
      </c>
      <c r="Q114" s="121"/>
      <c r="R114" s="121"/>
      <c r="S114" s="121"/>
      <c r="T114" s="121"/>
      <c r="U114" s="121"/>
      <c r="V114" s="121"/>
      <c r="W114" s="121"/>
      <c r="X114" s="121"/>
      <c r="Y114" s="121"/>
      <c r="Z114" s="122"/>
    </row>
    <row r="115" spans="1:54" s="5" customFormat="1" ht="28" customHeight="1" thickBot="1" x14ac:dyDescent="0.2">
      <c r="A115"/>
      <c r="B115" s="170"/>
      <c r="C115" s="171"/>
      <c r="D115" s="171"/>
      <c r="E115" s="171"/>
      <c r="F115" s="171"/>
      <c r="G115" s="171"/>
      <c r="H115" s="171"/>
      <c r="I115" s="171"/>
      <c r="J115" s="172"/>
      <c r="K115" s="109" t="s">
        <v>136</v>
      </c>
      <c r="L115" s="126">
        <f>'2 Allgemeine Daten'!L32</f>
        <v>0</v>
      </c>
      <c r="M115" s="126"/>
      <c r="N115" s="126">
        <f>'2 Allgemeine Daten'!N32</f>
        <v>0</v>
      </c>
      <c r="O115" s="126"/>
      <c r="P115" s="123" t="str">
        <f>'2 Allgemeine Daten'!P32</f>
        <v>Kommentar zu SI</v>
      </c>
      <c r="Q115" s="124"/>
      <c r="R115" s="124"/>
      <c r="S115" s="124"/>
      <c r="T115" s="124"/>
      <c r="U115" s="124"/>
      <c r="V115" s="124"/>
      <c r="W115" s="124"/>
      <c r="X115" s="124"/>
      <c r="Y115" s="124"/>
      <c r="Z115" s="125"/>
    </row>
  </sheetData>
  <sheetProtection sheet="1" objects="1" scenarios="1" selectLockedCells="1" selectUnlockedCells="1"/>
  <mergeCells count="66">
    <mergeCell ref="B5:C7"/>
    <mergeCell ref="B2:Z2"/>
    <mergeCell ref="D7:Q7"/>
    <mergeCell ref="D6:Q6"/>
    <mergeCell ref="D5:Q5"/>
    <mergeCell ref="B4:Q4"/>
    <mergeCell ref="R4:T4"/>
    <mergeCell ref="R5:T5"/>
    <mergeCell ref="R6:T6"/>
    <mergeCell ref="R7:T7"/>
    <mergeCell ref="B3:H3"/>
    <mergeCell ref="I3:T3"/>
    <mergeCell ref="B106:J107"/>
    <mergeCell ref="L106:M106"/>
    <mergeCell ref="N106:O106"/>
    <mergeCell ref="P106:Z106"/>
    <mergeCell ref="L107:M107"/>
    <mergeCell ref="N107:O107"/>
    <mergeCell ref="P107:Z107"/>
    <mergeCell ref="B104:J105"/>
    <mergeCell ref="K104:K105"/>
    <mergeCell ref="L104:O104"/>
    <mergeCell ref="P104:XFD105"/>
    <mergeCell ref="L105:M105"/>
    <mergeCell ref="N105:O105"/>
    <mergeCell ref="B9:Z9"/>
    <mergeCell ref="A10:A16"/>
    <mergeCell ref="A18:A24"/>
    <mergeCell ref="B63:Z63"/>
    <mergeCell ref="B103:Z103"/>
    <mergeCell ref="B64:R64"/>
    <mergeCell ref="B65:R65"/>
    <mergeCell ref="R10:T10"/>
    <mergeCell ref="B10:Q10"/>
    <mergeCell ref="U64:X64"/>
    <mergeCell ref="U65:X65"/>
    <mergeCell ref="S64:T64"/>
    <mergeCell ref="S65:T65"/>
    <mergeCell ref="B108:J109"/>
    <mergeCell ref="L108:M108"/>
    <mergeCell ref="N108:O108"/>
    <mergeCell ref="P108:Z108"/>
    <mergeCell ref="L109:M109"/>
    <mergeCell ref="N109:O109"/>
    <mergeCell ref="P109:Z109"/>
    <mergeCell ref="B110:J111"/>
    <mergeCell ref="L110:M110"/>
    <mergeCell ref="N110:O110"/>
    <mergeCell ref="P110:Z110"/>
    <mergeCell ref="L111:M111"/>
    <mergeCell ref="N111:O111"/>
    <mergeCell ref="P111:Z111"/>
    <mergeCell ref="B112:J113"/>
    <mergeCell ref="L112:M112"/>
    <mergeCell ref="N112:O112"/>
    <mergeCell ref="P112:Z112"/>
    <mergeCell ref="L113:M113"/>
    <mergeCell ref="N113:O113"/>
    <mergeCell ref="P113:Z113"/>
    <mergeCell ref="B114:J115"/>
    <mergeCell ref="L114:M114"/>
    <mergeCell ref="N114:O114"/>
    <mergeCell ref="P114:Z114"/>
    <mergeCell ref="L115:M115"/>
    <mergeCell ref="N115:O115"/>
    <mergeCell ref="P115:Z115"/>
  </mergeCells>
  <pageMargins left="0.7" right="0.7" top="0.75" bottom="0.75" header="0.3" footer="0.3"/>
  <pageSetup paperSize="9" scale="48" fitToHeight="2" pageOrder="overThenDown" orientation="portrait" r:id="rId1"/>
  <headerFooter>
    <oddHeader>&amp;L&amp;"Arial,Fett"&amp;20Deutsches Netzwerk für Qualitätsentwicklung in der Pflege&amp;"Arial,Standard"
&amp;12Auditinstrument zum Expertstandard "Kontinenzförderung in der Pflege, Aktualisierung 2024"
Hinweis: nur zur projektinternen Nutzung&amp;R&amp;G</oddHeader>
    <oddFooter>&amp;C© Deutsches Netzwerk für Qualitätsentwicklung in der Pflege (DNQP) 2024</oddFooter>
  </headerFooter>
  <rowBreaks count="1" manualBreakCount="1">
    <brk id="61" max="25" man="1"/>
  </rowBreaks>
  <drawing r:id="rId2"/>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5</vt:i4>
      </vt:variant>
      <vt:variant>
        <vt:lpstr>Benannte Bereiche</vt:lpstr>
      </vt:variant>
      <vt:variant>
        <vt:i4>4</vt:i4>
      </vt:variant>
    </vt:vector>
  </HeadingPairs>
  <TitlesOfParts>
    <vt:vector size="9" baseType="lpstr">
      <vt:lpstr>1 Hinweise</vt:lpstr>
      <vt:lpstr>2 Allgemeine Daten</vt:lpstr>
      <vt:lpstr>3 Ergebnisprotokoll 1</vt:lpstr>
      <vt:lpstr>4 Ergebnisprotokoll 2</vt:lpstr>
      <vt:lpstr>5 Ergebnisübersicht</vt:lpstr>
      <vt:lpstr>'1 Hinweise'!Druckbereich</vt:lpstr>
      <vt:lpstr>'2 Allgemeine Daten'!Druckbereich</vt:lpstr>
      <vt:lpstr>'3 Ergebnisprotokoll 1'!Druckbereich</vt:lpstr>
      <vt:lpstr>'5 Ergebnisübersicht'!Druckbereich</vt:lpstr>
    </vt:vector>
  </TitlesOfParts>
  <Manager>Moritz Krebs</Manager>
  <Company>HS Osnabrück/DNQP</Company>
  <LinksUpToDate>false</LinksUpToDate>
  <SharedDoc>false</SharedDoc>
  <HyperlinkBase>www.dnqp.de</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eAudit Dekubitusprophylaxe</dc:title>
  <dc:subject>Audit Expertenstandard</dc:subject>
  <dc:creator>DNQP</dc:creator>
  <cp:lastModifiedBy>Moritz Krebs</cp:lastModifiedBy>
  <cp:revision>0</cp:revision>
  <cp:lastPrinted>2024-03-25T15:16:20Z</cp:lastPrinted>
  <dcterms:created xsi:type="dcterms:W3CDTF">2007-03-08T19:48:38Z</dcterms:created>
  <dcterms:modified xsi:type="dcterms:W3CDTF">2025-05-06T07:37:18Z</dcterms:modified>
  <cp:version>01</cp:version>
</cp:coreProperties>
</file>