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:\002 Expertenstandardprojekte\200 eAudits\"/>
    </mc:Choice>
  </mc:AlternateContent>
  <bookViews>
    <workbookView xWindow="480" yWindow="255" windowWidth="10920" windowHeight="12930" tabRatio="452"/>
  </bookViews>
  <sheets>
    <sheet name="1 Hinweise" sheetId="1" r:id="rId1"/>
    <sheet name="2 Allgemeine Daten" sheetId="2" r:id="rId2"/>
    <sheet name="3 Ergebnisprotokoll 1" sheetId="3" r:id="rId3"/>
    <sheet name="4 Ergebnisprotokoll 2" sheetId="4" r:id="rId4"/>
    <sheet name="5 Ergebnisübersicht" sheetId="5" r:id="rId5"/>
  </sheets>
  <definedNames>
    <definedName name="_xlnm.Print_Area" localSheetId="1">'2 Allgemeine Daten'!$A$1:$Z$11</definedName>
    <definedName name="_xlnm.Print_Area" localSheetId="2">'3 Ergebnisprotokoll 1'!$A$1:$AV$69</definedName>
    <definedName name="_xlnm.Print_Area" localSheetId="3">'4 Ergebnisprotokoll 2'!$A$1:$AW$90</definedName>
    <definedName name="_xlnm.Print_Area" localSheetId="4">'5 Ergebnisübersicht'!$A$2:$AA$91</definedName>
    <definedName name="Z_3460AEDE_B63E_4F28_8771_DA54E21B44B1_.wvu.PrintArea" localSheetId="1" hidden="1">'2 Allgemeine Daten'!$A$1:$Z$11</definedName>
    <definedName name="Z_3460AEDE_B63E_4F28_8771_DA54E21B44B1_.wvu.PrintArea" localSheetId="2" hidden="1">'3 Ergebnisprotokoll 1'!$A$1:$AV$69</definedName>
    <definedName name="Z_3460AEDE_B63E_4F28_8771_DA54E21B44B1_.wvu.PrintArea" localSheetId="3" hidden="1">'4 Ergebnisprotokoll 2'!$A$1:$AW$84</definedName>
    <definedName name="Z_3460AEDE_B63E_4F28_8771_DA54E21B44B1_.wvu.PrintArea" localSheetId="4" hidden="1">'5 Ergebnisübersicht'!$A$2:$AA$97</definedName>
  </definedNames>
  <calcPr calcId="162913"/>
  <customWorkbookViews>
    <customWorkbookView name="Blumenberg, Petra - Persönliche Ansicht" guid="{3460AEDE-B63E-4F28-8771-DA54E21B44B1}" mergeInterval="0" personalView="1" maximized="1" xWindow="-9" yWindow="-9" windowWidth="1938" windowHeight="1048" tabRatio="452" activeSheetId="1"/>
  </customWorkbookViews>
</workbook>
</file>

<file path=xl/calcChain.xml><?xml version="1.0" encoding="utf-8"?>
<calcChain xmlns="http://schemas.openxmlformats.org/spreadsheetml/2006/main">
  <c r="AS47" i="4" l="1"/>
  <c r="AS46" i="4"/>
  <c r="AS45" i="4"/>
  <c r="AS44" i="4"/>
  <c r="AS43" i="4"/>
  <c r="AS42" i="4"/>
  <c r="AS41" i="4"/>
  <c r="AS40" i="4"/>
  <c r="AS39" i="4"/>
  <c r="AS38" i="4"/>
  <c r="AS37" i="4"/>
  <c r="AS36" i="4"/>
  <c r="AS35" i="4"/>
  <c r="AS34" i="4"/>
  <c r="AS33" i="4"/>
  <c r="AS32" i="4"/>
  <c r="AS31" i="4"/>
  <c r="AS30" i="4"/>
  <c r="AS29" i="4"/>
  <c r="AS28" i="4"/>
  <c r="AS27" i="4"/>
  <c r="AS26" i="4"/>
  <c r="AS25" i="4"/>
  <c r="AS24" i="4"/>
  <c r="AS23" i="4"/>
  <c r="AS22" i="4"/>
  <c r="AS21" i="4"/>
  <c r="AS20" i="4"/>
  <c r="AS18" i="4"/>
  <c r="AS19" i="4"/>
  <c r="AU51" i="4"/>
  <c r="AU52" i="4"/>
  <c r="AU53" i="4"/>
  <c r="AU54" i="4"/>
  <c r="AU55" i="4"/>
  <c r="AU56" i="4"/>
  <c r="AU50" i="4"/>
  <c r="AS17" i="4"/>
  <c r="AS16" i="4"/>
  <c r="AS15" i="4"/>
  <c r="AS14" i="4"/>
  <c r="AS13" i="4"/>
  <c r="AT56" i="4"/>
  <c r="AT47" i="4"/>
  <c r="AT46" i="4"/>
  <c r="AT45" i="4"/>
  <c r="AT44" i="4"/>
  <c r="AT43" i="4"/>
  <c r="AT42" i="4"/>
  <c r="AT41" i="4"/>
  <c r="AT40" i="4"/>
  <c r="AT39" i="4"/>
  <c r="AT38" i="4"/>
  <c r="AT37" i="4"/>
  <c r="AT36" i="4"/>
  <c r="AT35" i="4"/>
  <c r="AT34" i="4"/>
  <c r="AT33" i="4"/>
  <c r="AT32" i="4"/>
  <c r="AT31" i="4"/>
  <c r="AT30" i="4"/>
  <c r="AT29" i="4"/>
  <c r="AT28" i="4"/>
  <c r="AT27" i="4"/>
  <c r="AT26" i="4"/>
  <c r="AT25" i="4"/>
  <c r="AT24" i="4"/>
  <c r="AT23" i="4"/>
  <c r="AT22" i="4"/>
  <c r="AT21" i="4"/>
  <c r="AT20" i="4"/>
  <c r="AT19" i="4"/>
  <c r="AT18" i="4"/>
  <c r="AT13" i="4"/>
  <c r="AT14" i="4"/>
  <c r="AT15" i="4"/>
  <c r="AT16" i="4"/>
  <c r="AT17" i="4"/>
  <c r="AT50" i="4"/>
  <c r="AT51" i="4"/>
  <c r="AT52" i="4"/>
  <c r="AT53" i="4"/>
  <c r="AT54" i="4"/>
  <c r="AT55" i="4"/>
  <c r="X7" i="4"/>
  <c r="AV41" i="4" l="1"/>
  <c r="AV40" i="4"/>
  <c r="AV18" i="4"/>
  <c r="AV23" i="4"/>
  <c r="AV27" i="4"/>
  <c r="AV39" i="4"/>
  <c r="AV47" i="4"/>
  <c r="AV19" i="4"/>
  <c r="AV20" i="4"/>
  <c r="AV22" i="4"/>
  <c r="AV38" i="4"/>
  <c r="AV42" i="4"/>
  <c r="AV21" i="4"/>
  <c r="AV17" i="4"/>
  <c r="AV24" i="4"/>
  <c r="AV28" i="4"/>
  <c r="AV44" i="4"/>
  <c r="AV33" i="4"/>
  <c r="AV43" i="4"/>
  <c r="AV46" i="4"/>
  <c r="AV45" i="4"/>
  <c r="AV34" i="4"/>
  <c r="AV35" i="4"/>
  <c r="AV36" i="4"/>
  <c r="AV37" i="4"/>
  <c r="AV29" i="4"/>
  <c r="AV30" i="4"/>
  <c r="AV32" i="4"/>
  <c r="AV31" i="4"/>
  <c r="AV26" i="4"/>
  <c r="AV25" i="4"/>
  <c r="AV53" i="4"/>
  <c r="AS56" i="4"/>
  <c r="AV51" i="4"/>
  <c r="AV56" i="4"/>
  <c r="AS50" i="4"/>
  <c r="AV16" i="4"/>
  <c r="AV15" i="4"/>
  <c r="AV14" i="4"/>
  <c r="AV13" i="4"/>
  <c r="AV50" i="4"/>
  <c r="AS54" i="4"/>
  <c r="AV54" i="4"/>
  <c r="AS52" i="4"/>
  <c r="AV55" i="4"/>
  <c r="AS53" i="4"/>
  <c r="AS55" i="4"/>
  <c r="AV52" i="4"/>
  <c r="AS51" i="4"/>
  <c r="AT25" i="3"/>
  <c r="AS25" i="3"/>
  <c r="AT24" i="3"/>
  <c r="AS24" i="3"/>
  <c r="AT23" i="3"/>
  <c r="AS23" i="3"/>
  <c r="AR25" i="3" l="1"/>
  <c r="AV25" i="3" s="1"/>
  <c r="AU25" i="3"/>
  <c r="AR24" i="3"/>
  <c r="AV24" i="3" s="1"/>
  <c r="AR23" i="3"/>
  <c r="AV23" i="3" s="1"/>
  <c r="AU24" i="3"/>
  <c r="AU23" i="3"/>
  <c r="D10" i="3" l="1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AH10" i="3" s="1"/>
  <c r="AI10" i="3" s="1"/>
  <c r="AJ10" i="3" s="1"/>
  <c r="AK10" i="3" s="1"/>
  <c r="AL10" i="3" s="1"/>
  <c r="AM10" i="3" s="1"/>
  <c r="AN10" i="3" s="1"/>
  <c r="AO10" i="3" s="1"/>
  <c r="AP10" i="3" s="1"/>
  <c r="AS11" i="3" l="1"/>
  <c r="AT28" i="3" l="1"/>
  <c r="AT29" i="3"/>
  <c r="AT30" i="3"/>
  <c r="AT26" i="3"/>
  <c r="AS28" i="3"/>
  <c r="AS29" i="3"/>
  <c r="AS30" i="3"/>
  <c r="AS26" i="3"/>
  <c r="AU30" i="3" l="1"/>
  <c r="AR29" i="3"/>
  <c r="AV29" i="3" s="1"/>
  <c r="AU28" i="3"/>
  <c r="AR26" i="3"/>
  <c r="AV26" i="3" s="1"/>
  <c r="AS21" i="3"/>
  <c r="AT21" i="3"/>
  <c r="AS20" i="3"/>
  <c r="AT20" i="3"/>
  <c r="AS19" i="3"/>
  <c r="AT19" i="3"/>
  <c r="AS18" i="3"/>
  <c r="AT18" i="3"/>
  <c r="AS17" i="3"/>
  <c r="AT17" i="3"/>
  <c r="AS16" i="3"/>
  <c r="AT16" i="3"/>
  <c r="AS15" i="3"/>
  <c r="AT15" i="3"/>
  <c r="AS14" i="3"/>
  <c r="AT14" i="3"/>
  <c r="AS13" i="3"/>
  <c r="AT13" i="3"/>
  <c r="AS12" i="3"/>
  <c r="AT12" i="3"/>
  <c r="AT11" i="3"/>
  <c r="AU11" i="3" s="1"/>
  <c r="AU13" i="3" l="1"/>
  <c r="AU12" i="3"/>
  <c r="AU16" i="3"/>
  <c r="AU18" i="3"/>
  <c r="AU21" i="3"/>
  <c r="AU15" i="3"/>
  <c r="AR11" i="3"/>
  <c r="AV11" i="3" s="1"/>
  <c r="AR12" i="3"/>
  <c r="AV12" i="3" s="1"/>
  <c r="AR13" i="3"/>
  <c r="AV13" i="3" s="1"/>
  <c r="AR20" i="3"/>
  <c r="AV20" i="3" s="1"/>
  <c r="AR14" i="3"/>
  <c r="AV14" i="3" s="1"/>
  <c r="AR16" i="3"/>
  <c r="AV16" i="3" s="1"/>
  <c r="AR15" i="3"/>
  <c r="AV15" i="3" s="1"/>
  <c r="AU17" i="3"/>
  <c r="AU19" i="3"/>
  <c r="AU26" i="3"/>
  <c r="AR28" i="3"/>
  <c r="AV28" i="3" s="1"/>
  <c r="AR30" i="3"/>
  <c r="AV30" i="3" s="1"/>
  <c r="AU29" i="3"/>
  <c r="AR21" i="3"/>
  <c r="AV21" i="3" s="1"/>
  <c r="AU20" i="3"/>
  <c r="AR19" i="3"/>
  <c r="AV19" i="3" s="1"/>
  <c r="AR18" i="3"/>
  <c r="AV18" i="3" s="1"/>
  <c r="AR17" i="3"/>
  <c r="AV17" i="3" s="1"/>
  <c r="AU14" i="3"/>
</calcChain>
</file>

<file path=xl/sharedStrings.xml><?xml version="1.0" encoding="utf-8"?>
<sst xmlns="http://schemas.openxmlformats.org/spreadsheetml/2006/main" count="158" uniqueCount="108">
  <si>
    <t>Ja</t>
  </si>
  <si>
    <t>Nein</t>
  </si>
  <si>
    <t>Ja%</t>
  </si>
  <si>
    <t>n</t>
  </si>
  <si>
    <t>Beginn des Auditzeitraums (Datum):</t>
  </si>
  <si>
    <t>E1.1</t>
  </si>
  <si>
    <t>E2.1</t>
  </si>
  <si>
    <t>E4.1</t>
  </si>
  <si>
    <t>E4.2</t>
  </si>
  <si>
    <t>E4.3</t>
  </si>
  <si>
    <t>E2.2</t>
  </si>
  <si>
    <t>Funktion/Position der Auditorin:</t>
  </si>
  <si>
    <t xml:space="preserve">Ende des Auditzeitraums (Datum): </t>
  </si>
  <si>
    <t>Dokumentation</t>
  </si>
  <si>
    <t>PFK</t>
  </si>
  <si>
    <t>E3.1</t>
  </si>
  <si>
    <t>E5.1</t>
  </si>
  <si>
    <t>E3.2</t>
  </si>
  <si>
    <t>Fortbildungsbedarf</t>
  </si>
  <si>
    <t>Ergebnisprotokoll 1: Patienten/Bewohner</t>
  </si>
  <si>
    <t>E1.2</t>
  </si>
  <si>
    <t>Ergebnisprotokoll 2: Befragung der Pflegefachkräfte</t>
  </si>
  <si>
    <t>Allgemeine Hinweise zur Anwendung dieser Datei:</t>
  </si>
  <si>
    <t>Inhalt</t>
  </si>
  <si>
    <t>Hinweise</t>
  </si>
  <si>
    <t>Ergebnisprotokoll 1</t>
  </si>
  <si>
    <t>Ergebnisprotokoll 2</t>
  </si>
  <si>
    <t>Ergebnisübersicht</t>
  </si>
  <si>
    <t>1) Übersicht</t>
  </si>
  <si>
    <t>Titel/Farbe</t>
  </si>
  <si>
    <t>2) Hinweise zur Dateneingabe</t>
  </si>
  <si>
    <t>na</t>
  </si>
  <si>
    <t>Für "ja":</t>
  </si>
  <si>
    <t>Für "nein":</t>
  </si>
  <si>
    <t>Für "nicht-anwendbar":</t>
  </si>
  <si>
    <r>
      <rPr>
        <b/>
        <sz val="10"/>
        <rFont val="Arial"/>
        <family val="2"/>
      </rPr>
      <t xml:space="preserve">Ausfüllhinweise: </t>
    </r>
    <r>
      <rPr>
        <sz val="10"/>
        <rFont val="Arial"/>
        <family val="2"/>
      </rPr>
      <t xml:space="preserve">
In die Tabelle unten übertragen Sie bitte die Ergebnisse der einzelnen Auditfragebögen. Hierbei geben Sie bitte </t>
    </r>
    <r>
      <rPr>
        <b/>
        <u/>
        <sz val="10"/>
        <rFont val="Arial"/>
        <family val="2"/>
      </rPr>
      <t>ausschließlich</t>
    </r>
    <r>
      <rPr>
        <sz val="10"/>
        <rFont val="Arial"/>
        <family val="2"/>
      </rPr>
      <t xml:space="preserve"> Folgendes ein: 
Für "ja": 1 
Für "nein": 0 
Für "nicht anwendbar": "na"</t>
    </r>
  </si>
  <si>
    <t>Allgemeine Daten</t>
  </si>
  <si>
    <t xml:space="preserve">Allgemeine Daten zur Durchführung des Audits </t>
  </si>
  <si>
    <t xml:space="preserve">Ergebnisprotokoll 2: Befragung der Pflegefachkräfte </t>
  </si>
  <si>
    <t>Ergebnisse des einrichtungsbezogenen Audits</t>
  </si>
  <si>
    <t>Einrichtung/Organisationseinheit:</t>
  </si>
  <si>
    <t>Einrichtung/Organisationseinheit (z. B. Station, Wohnbereich, Tour):</t>
  </si>
  <si>
    <t xml:space="preserve">Gesamtaufwand der Auditorin inkl. Wegezeiten, Absprachen etc. (in Std): </t>
  </si>
  <si>
    <t>Blatt</t>
  </si>
  <si>
    <t xml:space="preserve">Zur Vereinfachung der Dateneingabe sind die Zellen der Tabellenblätter geschützt. Eine Dateneingabe ist nur in den hellgrau unterlegten Zellen             möglich. Der Zellenschutz lässt sich über den Reiter "Überprüfen/Blatt schützen" aktivieren bzw. aufheben. Es ist kein Passwort hinterlegt. </t>
  </si>
  <si>
    <t>3) Hinweise zum Tabellenblatt "Allgemeine Daten"</t>
  </si>
  <si>
    <t>Die Audit-Ergebnisse werden Ihnen in diesem Tabellenblatt als Übersicht auf einem DIN A4-Blatt dargestellt und lassen sich sehr gut für eine Ergebnispräsentation und -diskussion in Ihrer Einrichtung nutzen.</t>
  </si>
  <si>
    <t>E2.3</t>
  </si>
  <si>
    <t>E5.3</t>
  </si>
  <si>
    <t>E2.4</t>
  </si>
  <si>
    <t>E3.3</t>
  </si>
  <si>
    <t>E3.4</t>
  </si>
  <si>
    <t>Diese Excel-Datei gliedert sich in insgesamt fünf Arbeitsblätter:</t>
  </si>
  <si>
    <t>Allgemeine Hinweise zur Anwendung der Auditdatei und zu den Arbeitsblättern.</t>
  </si>
  <si>
    <t>Gesamtzahl der Patienten/Bewohner:</t>
  </si>
  <si>
    <t>E5.2</t>
  </si>
  <si>
    <t>MmD</t>
  </si>
  <si>
    <t>E4.4</t>
  </si>
  <si>
    <t>E5.4</t>
  </si>
  <si>
    <t>Ergebnisprotokoll 1: Mensch mit Demenz</t>
  </si>
  <si>
    <t>Gesamtzahl der auditierten Menschen mit Demenz:</t>
  </si>
  <si>
    <r>
      <t>Anzahl der ausgefüllten Audit-Fragebögen - Pflegepersonal</t>
    </r>
    <r>
      <rPr>
        <sz val="10"/>
        <rFont val="Arial"/>
        <family val="2"/>
      </rPr>
      <t>:</t>
    </r>
  </si>
  <si>
    <t>S1a Person-Zentrierung</t>
  </si>
  <si>
    <t>sehr gut</t>
  </si>
  <si>
    <t>gut</t>
  </si>
  <si>
    <t>befriedigend</t>
  </si>
  <si>
    <t>ausreichend</t>
  </si>
  <si>
    <t>mangelhaft</t>
  </si>
  <si>
    <t xml:space="preserve">S1b Einschätzung </t>
  </si>
  <si>
    <t xml:space="preserve">S2a Planung von Maßnahmen
</t>
  </si>
  <si>
    <t xml:space="preserve">S4a Angebote und Maßnahmen zur Beziehungsgestaltung </t>
  </si>
  <si>
    <t>S5 Evaluation</t>
  </si>
  <si>
    <t>Einschätzung des eigenen Wissens</t>
  </si>
  <si>
    <t>S1a</t>
  </si>
  <si>
    <t>S1b</t>
  </si>
  <si>
    <t>S2a</t>
  </si>
  <si>
    <t>S3a (a)</t>
  </si>
  <si>
    <t>S3b (b)</t>
  </si>
  <si>
    <t>S4a</t>
  </si>
  <si>
    <t>S3a (a) Information, Anleitung und Beratung von Angehörigen</t>
  </si>
  <si>
    <t xml:space="preserve">S3a (b) Information, Anleitung und Beratung von Menschen mit Demenz  </t>
  </si>
  <si>
    <t>S2a Planung von Maßnahmen</t>
  </si>
  <si>
    <t>S3a (b)</t>
  </si>
  <si>
    <t>Anhand Ihrer Eingaben werden die Zielerreichungsgrade zu den jeweiligen Standardebenenen automatisch berechnet und als Balkendiagramm dargestellt. Der jeweilige Zielerreichgungsgrad stellt den %-Anteil der "Ja"-Antworten an allen gültigen Antworten zu dem Standardkriterium dar.</t>
  </si>
  <si>
    <t>4) Hinweise zum Tabellenblatt "Ergebnisprotokoll 1"</t>
  </si>
  <si>
    <t>5) Hinweise zum Tabellenblatt "Ergebnisprotokoll 2"</t>
  </si>
  <si>
    <t xml:space="preserve">Geben Sie hier zunächst die Anzahl der auditierten Patienten/Bewohner (Tabellenblatt 3) ein. </t>
  </si>
  <si>
    <t>Anhand Ihrer Eingaben werden die Zielerreichungsgrade zu den jeweiligen Standardebenen automatisch berechnet und als Balkendiagramm dargestellt. Der jeweilige Zielerreichgungsgrad stellt den %-Anteil der "Ja"-Antworten an allen gültigen Antworten zu dem Standardkriterium dar.</t>
  </si>
  <si>
    <t>Tragen Sie zunächst die Anzahl der Pflegefachkräfte der betreffenden Modellpflegeinheit sowie die Anzahl der ausgefüllten Fragebögen ein. Die Rücklaufquote wird dann automatisch angezeigt.</t>
  </si>
  <si>
    <r>
      <t xml:space="preserve">In der ersten Tabelle zur "Einschätzung des eigenen Wissens" übertragen Sie die Ergebnisse der einzelnen Fragebögen. Hierbei geben Sie bitte </t>
    </r>
    <r>
      <rPr>
        <b/>
        <u/>
        <sz val="12"/>
        <rFont val="Arial"/>
        <family val="2"/>
      </rPr>
      <t>ausschließlich</t>
    </r>
    <r>
      <rPr>
        <sz val="12"/>
        <rFont val="Arial"/>
        <family val="2"/>
      </rPr>
      <t xml:space="preserve"> Folgendes ein:</t>
    </r>
  </si>
  <si>
    <t>keinen Wert eintragen</t>
  </si>
  <si>
    <r>
      <t xml:space="preserve">In die zweiten Tabelle zur "Einschätzung des eigenen Fortbildungsbedarfs" übertragen Sie die Ergebnisse der einzelnen Fragebögen. Hierbei geben Sie bitte </t>
    </r>
    <r>
      <rPr>
        <b/>
        <u/>
        <sz val="12"/>
        <rFont val="Arial"/>
        <family val="2"/>
      </rPr>
      <t>ausschließlich</t>
    </r>
    <r>
      <rPr>
        <sz val="12"/>
        <rFont val="Arial"/>
        <family val="2"/>
      </rPr>
      <t xml:space="preserve"> Folgendes ein:</t>
    </r>
  </si>
  <si>
    <r>
      <rPr>
        <b/>
        <sz val="12"/>
        <rFont val="Arial"/>
        <family val="2"/>
      </rPr>
      <t xml:space="preserve">Ausfüllhinweis: </t>
    </r>
    <r>
      <rPr>
        <sz val="12"/>
        <rFont val="Arial"/>
        <family val="2"/>
      </rPr>
      <t xml:space="preserve">Geben Sie für jede "Ja-Antwort" die Zahl 1 ein. Die übrigen Felder müssen </t>
    </r>
    <r>
      <rPr>
        <u/>
        <sz val="12"/>
        <rFont val="Arial"/>
        <family val="2"/>
      </rPr>
      <t>nicht</t>
    </r>
    <r>
      <rPr>
        <sz val="12"/>
        <rFont val="Arial"/>
        <family val="2"/>
      </rPr>
      <t xml:space="preserve"> mit einer "Null" gefüllt werden!</t>
    </r>
  </si>
  <si>
    <r>
      <rPr>
        <b/>
        <sz val="12"/>
        <rFont val="Arial"/>
        <family val="2"/>
      </rPr>
      <t xml:space="preserve">Ausfüllhinweis: </t>
    </r>
    <r>
      <rPr>
        <sz val="12"/>
        <rFont val="Arial"/>
        <family val="2"/>
      </rPr>
      <t xml:space="preserve">Geben Sie für jede "Ja-Antwort" die Zahl 1 ein </t>
    </r>
    <r>
      <rPr>
        <u/>
        <sz val="12"/>
        <rFont val="Arial"/>
        <family val="2"/>
      </rPr>
      <t>und</t>
    </r>
    <r>
      <rPr>
        <sz val="12"/>
        <rFont val="Arial"/>
        <family val="2"/>
      </rPr>
      <t xml:space="preserve"> für jede "Nein-Antwort" die Zahl 0 ein!</t>
    </r>
  </si>
  <si>
    <t>6) Hinweise zum Tabellenblatt "Ergebnisübersicht"</t>
  </si>
  <si>
    <r>
      <t xml:space="preserve">Anzahl der ausgegebenen Audit-Fragebögen - Pflegepersonal 
</t>
    </r>
    <r>
      <rPr>
        <sz val="10"/>
        <rFont val="Arial"/>
        <family val="2"/>
      </rPr>
      <t>(ergibt sich aus der Anzahl der Pflegefachkräfte in der/Pflegeeinheit/ein):</t>
    </r>
  </si>
  <si>
    <t>Rücklaufqoute:</t>
  </si>
  <si>
    <t>Geben Sie hier einmalig den Namen Ihrer Institution und die Organisationseinheit (Station, Wohnbereich, Tour, etc.) ein; diese Angaben werden automatisch in die weiteren Tabellenblätter übernommen. Ergänzen Sie bitte die weiteren Angaben zum Audit (Auditor, Auditzeitraum und Zeitaufwand).</t>
  </si>
  <si>
    <r>
      <t xml:space="preserve">In die Tabelle übertragen Sie die Ergebnisse der einzelnen Auditfragebögen. Hierbei geben Sie bitte </t>
    </r>
    <r>
      <rPr>
        <b/>
        <u/>
        <sz val="12"/>
        <rFont val="Arial"/>
        <family val="2"/>
      </rPr>
      <t>ausschließlich</t>
    </r>
    <r>
      <rPr>
        <sz val="12"/>
        <rFont val="Arial"/>
        <family val="2"/>
      </rPr>
      <t xml:space="preserve"> Folgendes ein:</t>
    </r>
  </si>
  <si>
    <t>davon Patienten/Bewohner mit Demenz bzw. Anzeichen einer Demenz:</t>
  </si>
  <si>
    <t>S5a</t>
  </si>
  <si>
    <t xml:space="preserve">S5a Evaluation </t>
  </si>
  <si>
    <t xml:space="preserve">S4a Angebote und Maßnahmen zur Beziehungs-gestaltung </t>
  </si>
  <si>
    <t>V2; Stand 08.2019</t>
  </si>
  <si>
    <t>In diese Tabelle werden die Ergebnisse aus den Fragebögen 1 (Mensch mit Demenz) übertragen; Hinweise zur Dateneingabe siehe unten</t>
  </si>
  <si>
    <t>In diese Tabelle werden die Ergebnisse aus den Fragebögen 2 (Personalbefragung) übertragen; Hinweise zur Dateneingabe siehe unten</t>
  </si>
  <si>
    <t>In diesem Tabellenblatt sind die Ergebnisse aus den Ergebnisprotokollen 1 und 2 als Übersicht zusammengefasst.</t>
  </si>
  <si>
    <t>Allgemeine Daten der Einrichtung und zur Durchführung des Audits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</si>
</sst>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ck">
        <color theme="1" tint="0.499984740745262"/>
      </bottom>
      <diagonal/>
    </border>
    <border>
      <left/>
      <right style="medium">
        <color theme="0"/>
      </right>
      <top style="medium">
        <color theme="0"/>
      </top>
      <bottom style="thick">
        <color theme="1" tint="0.499984740745262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3" fillId="0" borderId="0"/>
  </cellStyleXfs>
  <cellXfs count="168">
    <xf numFmtId="0" fontId="0" fillId="0" borderId="0" xfId="0"/>
    <xf numFmtId="0" fontId="2" fillId="2" borderId="2" xfId="0" applyFont="1" applyFill="1" applyBorder="1" applyAlignment="1" applyProtection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0" fontId="3" fillId="5" borderId="2" xfId="0" applyFon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4" fillId="0" borderId="0" xfId="0" applyFont="1" applyBorder="1" applyProtection="1"/>
    <xf numFmtId="0" fontId="4" fillId="0" borderId="0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0" fillId="0" borderId="0" xfId="0" applyNumberFormat="1" applyBorder="1" applyProtection="1"/>
    <xf numFmtId="0" fontId="0" fillId="0" borderId="0" xfId="0" applyNumberFormat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16" fontId="2" fillId="2" borderId="2" xfId="0" applyNumberFormat="1" applyFont="1" applyFill="1" applyBorder="1" applyProtection="1"/>
    <xf numFmtId="0" fontId="0" fillId="4" borderId="2" xfId="0" applyFill="1" applyBorder="1" applyAlignment="1" applyProtection="1">
      <alignment horizontal="center"/>
    </xf>
    <xf numFmtId="0" fontId="0" fillId="4" borderId="2" xfId="0" applyNumberFormat="1" applyFill="1" applyBorder="1" applyAlignment="1" applyProtection="1">
      <alignment horizontal="center"/>
    </xf>
    <xf numFmtId="164" fontId="0" fillId="4" borderId="2" xfId="0" applyNumberFormat="1" applyFill="1" applyBorder="1" applyAlignment="1" applyProtection="1">
      <alignment horizontal="center"/>
    </xf>
    <xf numFmtId="0" fontId="3" fillId="2" borderId="2" xfId="0" applyNumberFormat="1" applyFont="1" applyFill="1" applyBorder="1" applyAlignment="1" applyProtection="1">
      <alignment horizontal="left"/>
    </xf>
    <xf numFmtId="0" fontId="2" fillId="2" borderId="2" xfId="0" applyNumberFormat="1" applyFont="1" applyFill="1" applyBorder="1" applyProtection="1"/>
    <xf numFmtId="0" fontId="3" fillId="0" borderId="0" xfId="0" applyFont="1" applyBorder="1" applyProtection="1"/>
    <xf numFmtId="0" fontId="5" fillId="0" borderId="0" xfId="0" applyFont="1" applyBorder="1" applyProtection="1"/>
    <xf numFmtId="0" fontId="2" fillId="6" borderId="2" xfId="0" applyNumberFormat="1" applyFont="1" applyFill="1" applyBorder="1" applyAlignment="1" applyProtection="1">
      <alignment horizontal="center"/>
    </xf>
    <xf numFmtId="0" fontId="2" fillId="6" borderId="2" xfId="0" applyFont="1" applyFill="1" applyBorder="1" applyAlignment="1" applyProtection="1">
      <alignment horizontal="center"/>
    </xf>
    <xf numFmtId="16" fontId="2" fillId="6" borderId="2" xfId="0" applyNumberFormat="1" applyFont="1" applyFill="1" applyBorder="1" applyProtection="1"/>
    <xf numFmtId="0" fontId="0" fillId="6" borderId="2" xfId="0" applyFill="1" applyBorder="1" applyAlignment="1" applyProtection="1">
      <alignment horizontal="center"/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2" fillId="6" borderId="2" xfId="0" applyNumberFormat="1" applyFont="1" applyFill="1" applyBorder="1" applyProtection="1"/>
    <xf numFmtId="0" fontId="2" fillId="6" borderId="3" xfId="0" applyNumberFormat="1" applyFont="1" applyFill="1" applyBorder="1" applyAlignment="1" applyProtection="1">
      <alignment horizontal="center"/>
    </xf>
    <xf numFmtId="0" fontId="2" fillId="6" borderId="4" xfId="0" applyNumberFormat="1" applyFont="1" applyFill="1" applyBorder="1" applyAlignment="1" applyProtection="1">
      <alignment horizontal="center"/>
    </xf>
    <xf numFmtId="0" fontId="0" fillId="6" borderId="0" xfId="0" applyFill="1" applyBorder="1" applyProtection="1"/>
    <xf numFmtId="0" fontId="0" fillId="0" borderId="0" xfId="0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0" fillId="0" borderId="0" xfId="0" applyFill="1" applyBorder="1" applyProtection="1"/>
    <xf numFmtId="0" fontId="0" fillId="0" borderId="0" xfId="0" applyBorder="1" applyAlignment="1">
      <alignment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wrapText="1"/>
    </xf>
    <xf numFmtId="0" fontId="0" fillId="0" borderId="0" xfId="0" applyFill="1" applyAlignment="1" applyProtection="1">
      <alignment wrapText="1"/>
    </xf>
    <xf numFmtId="0" fontId="0" fillId="0" borderId="1" xfId="0" applyFill="1" applyBorder="1" applyAlignment="1" applyProtection="1">
      <alignment wrapText="1"/>
    </xf>
    <xf numFmtId="0" fontId="0" fillId="0" borderId="11" xfId="0" applyFill="1" applyBorder="1" applyAlignment="1" applyProtection="1">
      <alignment wrapText="1"/>
    </xf>
    <xf numFmtId="0" fontId="8" fillId="0" borderId="0" xfId="0" applyFont="1" applyBorder="1" applyAlignment="1">
      <alignment horizontal="left" vertical="top" wrapText="1"/>
    </xf>
    <xf numFmtId="0" fontId="0" fillId="0" borderId="0" xfId="0" applyFill="1" applyBorder="1" applyAlignment="1" applyProtection="1">
      <alignment horizontal="left"/>
    </xf>
    <xf numFmtId="0" fontId="11" fillId="0" borderId="4" xfId="0" applyNumberFormat="1" applyFont="1" applyFill="1" applyBorder="1" applyAlignment="1" applyProtection="1">
      <alignment vertical="center"/>
    </xf>
    <xf numFmtId="0" fontId="11" fillId="0" borderId="5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vertical="top" wrapText="1"/>
    </xf>
    <xf numFmtId="0" fontId="8" fillId="10" borderId="2" xfId="0" applyFont="1" applyFill="1" applyBorder="1" applyAlignment="1">
      <alignment horizontal="center" vertical="top" wrapText="1"/>
    </xf>
    <xf numFmtId="0" fontId="8" fillId="10" borderId="2" xfId="0" applyFont="1" applyFill="1" applyBorder="1" applyAlignment="1">
      <alignment vertical="top" wrapText="1"/>
    </xf>
    <xf numFmtId="0" fontId="8" fillId="11" borderId="2" xfId="0" applyFont="1" applyFill="1" applyBorder="1" applyAlignment="1">
      <alignment horizontal="center" vertical="top" wrapText="1"/>
    </xf>
    <xf numFmtId="0" fontId="8" fillId="11" borderId="2" xfId="0" applyFont="1" applyFill="1" applyBorder="1" applyAlignment="1">
      <alignment vertical="top" wrapText="1"/>
    </xf>
    <xf numFmtId="0" fontId="8" fillId="8" borderId="2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vertical="top" wrapText="1"/>
    </xf>
    <xf numFmtId="0" fontId="8" fillId="9" borderId="2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vertical="top" wrapText="1"/>
    </xf>
    <xf numFmtId="0" fontId="8" fillId="7" borderId="2" xfId="0" applyFont="1" applyFill="1" applyBorder="1" applyAlignment="1">
      <alignment horizontal="left" vertical="top" wrapText="1"/>
    </xf>
    <xf numFmtId="0" fontId="8" fillId="10" borderId="2" xfId="0" applyFont="1" applyFill="1" applyBorder="1" applyAlignment="1">
      <alignment horizontal="left" vertical="top" wrapText="1"/>
    </xf>
    <xf numFmtId="0" fontId="8" fillId="11" borderId="2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horizontal="left" vertical="top" wrapText="1"/>
    </xf>
    <xf numFmtId="0" fontId="8" fillId="9" borderId="2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vertical="center" textRotation="90"/>
    </xf>
    <xf numFmtId="0" fontId="3" fillId="6" borderId="8" xfId="0" applyFont="1" applyFill="1" applyBorder="1" applyAlignment="1" applyProtection="1">
      <alignment textRotation="90"/>
    </xf>
    <xf numFmtId="0" fontId="3" fillId="5" borderId="15" xfId="0" applyFont="1" applyFill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</xf>
    <xf numFmtId="0" fontId="0" fillId="4" borderId="15" xfId="0" applyNumberFormat="1" applyFill="1" applyBorder="1" applyAlignment="1" applyProtection="1">
      <alignment horizontal="center"/>
    </xf>
    <xf numFmtId="0" fontId="0" fillId="5" borderId="12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</xf>
    <xf numFmtId="0" fontId="0" fillId="4" borderId="12" xfId="0" applyNumberForma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9" fontId="0" fillId="4" borderId="2" xfId="0" applyNumberFormat="1" applyFill="1" applyBorder="1" applyAlignment="1" applyProtection="1">
      <alignment horizontal="center"/>
    </xf>
    <xf numFmtId="9" fontId="0" fillId="4" borderId="15" xfId="0" applyNumberFormat="1" applyFill="1" applyBorder="1" applyAlignment="1" applyProtection="1">
      <alignment horizontal="center"/>
    </xf>
    <xf numFmtId="0" fontId="3" fillId="0" borderId="7" xfId="0" applyFont="1" applyFill="1" applyBorder="1" applyProtection="1"/>
    <xf numFmtId="0" fontId="2" fillId="0" borderId="10" xfId="0" applyNumberFormat="1" applyFont="1" applyFill="1" applyBorder="1" applyAlignment="1" applyProtection="1">
      <alignment horizontal="center"/>
    </xf>
    <xf numFmtId="9" fontId="2" fillId="0" borderId="10" xfId="0" applyNumberFormat="1" applyFont="1" applyFill="1" applyBorder="1" applyAlignment="1" applyProtection="1">
      <alignment horizontal="center"/>
    </xf>
    <xf numFmtId="0" fontId="3" fillId="0" borderId="10" xfId="0" applyNumberFormat="1" applyFont="1" applyFill="1" applyBorder="1" applyAlignment="1" applyProtection="1">
      <alignment horizontal="center"/>
    </xf>
    <xf numFmtId="0" fontId="3" fillId="0" borderId="4" xfId="0" applyFont="1" applyFill="1" applyBorder="1" applyProtection="1"/>
    <xf numFmtId="0" fontId="0" fillId="0" borderId="4" xfId="0" applyFill="1" applyBorder="1" applyProtection="1"/>
    <xf numFmtId="0" fontId="2" fillId="0" borderId="4" xfId="0" applyNumberFormat="1" applyFont="1" applyFill="1" applyBorder="1" applyAlignment="1" applyProtection="1">
      <alignment horizontal="center"/>
    </xf>
    <xf numFmtId="9" fontId="2" fillId="0" borderId="4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center"/>
    </xf>
    <xf numFmtId="0" fontId="0" fillId="0" borderId="0" xfId="0" applyProtection="1"/>
    <xf numFmtId="0" fontId="3" fillId="2" borderId="2" xfId="2" applyNumberFormat="1" applyFont="1" applyFill="1" applyBorder="1" applyProtection="1"/>
    <xf numFmtId="0" fontId="3" fillId="3" borderId="12" xfId="2" applyNumberFormat="1" applyFont="1" applyFill="1" applyBorder="1" applyProtection="1"/>
    <xf numFmtId="0" fontId="0" fillId="0" borderId="16" xfId="0" applyFill="1" applyBorder="1" applyProtection="1"/>
    <xf numFmtId="0" fontId="3" fillId="0" borderId="0" xfId="0" applyFont="1" applyProtection="1"/>
    <xf numFmtId="0" fontId="6" fillId="0" borderId="11" xfId="0" applyNumberFormat="1" applyFont="1" applyFill="1" applyBorder="1" applyAlignment="1" applyProtection="1">
      <alignment vertical="center" wrapText="1"/>
    </xf>
    <xf numFmtId="0" fontId="3" fillId="2" borderId="15" xfId="2" applyNumberFormat="1" applyFont="1" applyFill="1" applyBorder="1" applyProtection="1"/>
    <xf numFmtId="0" fontId="3" fillId="3" borderId="17" xfId="2" applyNumberFormat="1" applyFont="1" applyFill="1" applyBorder="1" applyProtection="1"/>
    <xf numFmtId="0" fontId="0" fillId="5" borderId="17" xfId="0" applyFill="1" applyBorder="1" applyAlignment="1" applyProtection="1">
      <alignment horizontal="center"/>
      <protection locked="0"/>
    </xf>
    <xf numFmtId="0" fontId="0" fillId="4" borderId="17" xfId="0" applyFill="1" applyBorder="1" applyAlignment="1" applyProtection="1">
      <alignment horizontal="center"/>
    </xf>
    <xf numFmtId="0" fontId="0" fillId="4" borderId="17" xfId="0" applyNumberFormat="1" applyFill="1" applyBorder="1" applyAlignment="1" applyProtection="1">
      <alignment horizontal="center"/>
    </xf>
    <xf numFmtId="9" fontId="0" fillId="4" borderId="17" xfId="0" applyNumberFormat="1" applyFill="1" applyBorder="1" applyAlignment="1" applyProtection="1">
      <alignment horizontal="center"/>
    </xf>
    <xf numFmtId="0" fontId="3" fillId="5" borderId="17" xfId="0" applyFont="1" applyFill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49" fontId="6" fillId="2" borderId="2" xfId="0" applyNumberFormat="1" applyFont="1" applyFill="1" applyBorder="1" applyAlignment="1" applyProtection="1">
      <alignment horizontal="left" vertical="center" wrapText="1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0" fontId="6" fillId="3" borderId="6" xfId="0" applyNumberFormat="1" applyFont="1" applyFill="1" applyBorder="1" applyAlignment="1" applyProtection="1">
      <alignment horizontal="left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6" fillId="3" borderId="13" xfId="0" applyNumberFormat="1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14" fontId="8" fillId="5" borderId="2" xfId="0" applyNumberFormat="1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left" vertical="center"/>
    </xf>
    <xf numFmtId="14" fontId="8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10" fillId="3" borderId="0" xfId="0" applyFont="1" applyFill="1" applyBorder="1" applyAlignment="1" applyProtection="1">
      <alignment horizontal="left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/>
    </xf>
    <xf numFmtId="0" fontId="6" fillId="2" borderId="5" xfId="0" applyNumberFormat="1" applyFont="1" applyFill="1" applyBorder="1" applyAlignment="1" applyProtection="1">
      <alignment horizontal="left" vertical="center"/>
    </xf>
    <xf numFmtId="0" fontId="8" fillId="5" borderId="3" xfId="0" applyNumberFormat="1" applyFont="1" applyFill="1" applyBorder="1" applyAlignment="1" applyProtection="1">
      <alignment vertical="center"/>
      <protection locked="0"/>
    </xf>
    <xf numFmtId="0" fontId="8" fillId="5" borderId="4" xfId="0" applyNumberFormat="1" applyFont="1" applyFill="1" applyBorder="1" applyAlignment="1" applyProtection="1">
      <alignment vertical="center"/>
      <protection locked="0"/>
    </xf>
    <xf numFmtId="0" fontId="8" fillId="5" borderId="3" xfId="0" applyNumberFormat="1" applyFont="1" applyFill="1" applyBorder="1" applyAlignment="1" applyProtection="1">
      <alignment horizontal="left" vertical="center" wrapText="1"/>
      <protection locked="0"/>
    </xf>
    <xf numFmtId="0" fontId="8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/>
    </xf>
    <xf numFmtId="0" fontId="3" fillId="5" borderId="8" xfId="0" applyFont="1" applyFill="1" applyBorder="1" applyAlignment="1" applyProtection="1">
      <alignment horizontal="center" vertical="center" textRotation="90"/>
    </xf>
    <xf numFmtId="0" fontId="0" fillId="5" borderId="8" xfId="0" applyFill="1" applyBorder="1" applyAlignment="1" applyProtection="1">
      <alignment horizontal="center" vertical="center" textRotation="90"/>
    </xf>
    <xf numFmtId="0" fontId="2" fillId="2" borderId="3" xfId="0" applyNumberFormat="1" applyFont="1" applyFill="1" applyBorder="1" applyAlignment="1" applyProtection="1">
      <alignment horizontal="center"/>
    </xf>
    <xf numFmtId="0" fontId="2" fillId="2" borderId="4" xfId="0" applyNumberFormat="1" applyFont="1" applyFill="1" applyBorder="1" applyAlignment="1" applyProtection="1">
      <alignment horizontal="center"/>
    </xf>
    <xf numFmtId="0" fontId="2" fillId="2" borderId="5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Border="1" applyAlignment="1" applyProtection="1">
      <alignment horizontal="left" vertical="top" wrapText="1"/>
    </xf>
    <xf numFmtId="0" fontId="8" fillId="3" borderId="10" xfId="0" applyNumberFormat="1" applyFont="1" applyFill="1" applyBorder="1" applyAlignment="1" applyProtection="1">
      <alignment horizontal="center" vertical="top" wrapText="1"/>
    </xf>
    <xf numFmtId="0" fontId="2" fillId="3" borderId="10" xfId="0" applyNumberFormat="1" applyFont="1" applyFill="1" applyBorder="1" applyAlignment="1" applyProtection="1">
      <alignment horizontal="left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8" fillId="5" borderId="10" xfId="0" applyNumberFormat="1" applyFont="1" applyFill="1" applyBorder="1" applyAlignment="1" applyProtection="1">
      <alignment horizontal="center" vertical="center"/>
      <protection locked="0"/>
    </xf>
    <xf numFmtId="0" fontId="8" fillId="5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14" xfId="2" applyNumberFormat="1" applyFont="1" applyFill="1" applyBorder="1" applyAlignment="1" applyProtection="1">
      <alignment horizontal="center" vertical="center" wrapText="1"/>
    </xf>
    <xf numFmtId="0" fontId="2" fillId="2" borderId="5" xfId="2" applyNumberFormat="1" applyFont="1" applyFill="1" applyBorder="1" applyAlignment="1" applyProtection="1">
      <alignment horizontal="center" vertical="center" wrapText="1"/>
    </xf>
    <xf numFmtId="0" fontId="2" fillId="2" borderId="18" xfId="2" applyNumberFormat="1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textRotation="90"/>
    </xf>
    <xf numFmtId="0" fontId="3" fillId="5" borderId="0" xfId="0" applyFont="1" applyFill="1" applyBorder="1" applyAlignment="1" applyProtection="1">
      <alignment horizontal="center" vertical="center" textRotation="90"/>
    </xf>
    <xf numFmtId="0" fontId="3" fillId="5" borderId="10" xfId="0" applyFont="1" applyFill="1" applyBorder="1" applyAlignment="1" applyProtection="1">
      <alignment horizontal="center" vertical="center" textRotation="90"/>
    </xf>
    <xf numFmtId="0" fontId="2" fillId="2" borderId="4" xfId="2" applyNumberFormat="1" applyFont="1" applyFill="1" applyBorder="1" applyAlignment="1" applyProtection="1">
      <alignment horizontal="left" vertical="center" wrapText="1"/>
    </xf>
    <xf numFmtId="0" fontId="2" fillId="2" borderId="5" xfId="2" applyNumberFormat="1" applyFont="1" applyFill="1" applyBorder="1" applyAlignment="1" applyProtection="1">
      <alignment horizontal="left" vertical="center" wrapText="1"/>
    </xf>
    <xf numFmtId="0" fontId="2" fillId="2" borderId="3" xfId="2" applyNumberFormat="1" applyFont="1" applyFill="1" applyBorder="1" applyAlignment="1" applyProtection="1">
      <alignment horizontal="left" vertical="center" wrapText="1"/>
    </xf>
    <xf numFmtId="0" fontId="2" fillId="2" borderId="9" xfId="2" applyNumberFormat="1" applyFont="1" applyFill="1" applyBorder="1" applyAlignment="1" applyProtection="1">
      <alignment horizontal="left" vertical="center" wrapText="1"/>
    </xf>
    <xf numFmtId="0" fontId="2" fillId="2" borderId="14" xfId="2" applyNumberFormat="1" applyFont="1" applyFill="1" applyBorder="1" applyAlignment="1" applyProtection="1">
      <alignment horizontal="left" vertical="center" wrapText="1"/>
    </xf>
    <xf numFmtId="0" fontId="8" fillId="3" borderId="11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9" fontId="8" fillId="3" borderId="11" xfId="1" applyFont="1" applyFill="1" applyBorder="1" applyAlignment="1" applyProtection="1">
      <alignment horizontal="center" vertical="center"/>
    </xf>
    <xf numFmtId="9" fontId="8" fillId="3" borderId="0" xfId="1" applyFont="1" applyFill="1" applyBorder="1" applyAlignment="1" applyProtection="1">
      <alignment horizontal="center" vertical="center"/>
    </xf>
    <xf numFmtId="0" fontId="2" fillId="2" borderId="2" xfId="2" applyNumberFormat="1" applyFont="1" applyFill="1" applyBorder="1" applyAlignment="1" applyProtection="1">
      <alignment horizontal="left" vertical="center" wrapText="1"/>
    </xf>
    <xf numFmtId="0" fontId="2" fillId="2" borderId="17" xfId="2" applyNumberFormat="1" applyFont="1" applyFill="1" applyBorder="1" applyAlignment="1" applyProtection="1">
      <alignment horizontal="left" vertical="center" wrapText="1"/>
    </xf>
    <xf numFmtId="0" fontId="2" fillId="2" borderId="15" xfId="2" applyNumberFormat="1" applyFont="1" applyFill="1" applyBorder="1" applyAlignment="1" applyProtection="1">
      <alignment horizontal="left" vertical="center" wrapText="1"/>
    </xf>
    <xf numFmtId="0" fontId="2" fillId="2" borderId="12" xfId="2" applyNumberFormat="1" applyFont="1" applyFill="1" applyBorder="1" applyAlignment="1" applyProtection="1">
      <alignment horizontal="left" vertical="center" wrapText="1"/>
    </xf>
    <xf numFmtId="0" fontId="10" fillId="0" borderId="10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center" vertical="center" textRotation="90"/>
    </xf>
    <xf numFmtId="0" fontId="0" fillId="6" borderId="8" xfId="0" applyFill="1" applyBorder="1" applyAlignment="1" applyProtection="1">
      <alignment horizontal="center" vertical="center" textRotation="90"/>
    </xf>
  </cellXfs>
  <cellStyles count="3">
    <cellStyle name="Prozent" xfId="1" builtinId="5"/>
    <cellStyle name="Standard" xfId="0" builtinId="0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96502203186941"/>
          <c:y val="9.2948025952259844E-3"/>
        </c:manualLayout>
      </c:layout>
      <c:overlay val="0"/>
      <c:txPr>
        <a:bodyPr/>
        <a:lstStyle/>
        <a:p>
          <a:pPr>
            <a:defRPr sz="18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5043423007080613"/>
          <c:y val="0.11773843272421285"/>
          <c:w val="0.45606987370152346"/>
          <c:h val="0.86837261974857261"/>
        </c:manualLayout>
      </c:layout>
      <c:barChart>
        <c:barDir val="bar"/>
        <c:grouping val="clustered"/>
        <c:varyColors val="0"/>
        <c:ser>
          <c:idx val="0"/>
          <c:order val="0"/>
          <c:tx>
            <c:v>Zielerreichungsgrade</c:v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('3 Ergebnisprotokoll 1'!$AV$11:$AV$19,'3 Ergebnisprotokoll 1'!$AV$20:$AV$25,'3 Ergebnisprotokoll 1'!$AV$26:$AV$30)</c:f>
              <c:strCache>
                <c:ptCount val="20"/>
                <c:pt idx="0">
                  <c:v>E1.1 - Hinweise auf Unterstützungsbedarfe; n=0</c:v>
                </c:pt>
                <c:pt idx="1">
                  <c:v>E1.2 - Hinweise auf Lebenswelt und Biographie; n=0</c:v>
                </c:pt>
                <c:pt idx="2">
                  <c:v>E2.1 - Vorliegen Maßnahmenplanung; n=0</c:v>
                </c:pt>
                <c:pt idx="3">
                  <c:v>E2.2 - Schwankungen von Fähigkeiten und Bedürfnissen; n=0</c:v>
                </c:pt>
                <c:pt idx="4">
                  <c:v>E3.1 - Beratung Mensch mit Demenz; n=0</c:v>
                </c:pt>
                <c:pt idx="5">
                  <c:v>E3.2 - Beratung Angehörige; n=0</c:v>
                </c:pt>
                <c:pt idx="6">
                  <c:v>E4.1 - Gestaltung Kommunikation und Interaktion; n=0</c:v>
                </c:pt>
                <c:pt idx="7">
                  <c:v>E4.2 - Äußerungen Gefühle und Befindlichkeiten; n=0</c:v>
                </c:pt>
                <c:pt idx="8">
                  <c:v>E4.3 - Berücksichtigung Wünsche; n=0</c:v>
                </c:pt>
                <c:pt idx="9">
                  <c:v>E5.1 - Fallbesprechungen; n=0</c:v>
                </c:pt>
                <c:pt idx="10">
                  <c:v>E5.2 - Anzeichen für gehört, verstanden, angenommen und verbunden; n=0</c:v>
                </c:pt>
                <c:pt idx="12">
                  <c:v>E2.3 - Verstehenshypothese; n=0</c:v>
                </c:pt>
                <c:pt idx="13">
                  <c:v>E3.3 - Angebot von Beratung; n=0</c:v>
                </c:pt>
                <c:pt idx="14">
                  <c:v>E4.4 - Berücksichtigung fluktuierender Zustände; n=0</c:v>
                </c:pt>
                <c:pt idx="15">
                  <c:v>E5.3 - Reflektion; n=0</c:v>
                </c:pt>
                <c:pt idx="17">
                  <c:v>E2.4 - Einbeziehung in Maßnahmenplanung; n=0</c:v>
                </c:pt>
                <c:pt idx="18">
                  <c:v>E3.4 - Hilfreiche Beratung; n=0</c:v>
                </c:pt>
                <c:pt idx="19">
                  <c:v>E5.4 - Berücksichtigung von Wünschen; n=0</c:v>
                </c:pt>
              </c:strCache>
            </c:strRef>
          </c:cat>
          <c:val>
            <c:numRef>
              <c:f>('3 Ergebnisprotokoll 1'!$AU$11:$AU$19,'3 Ergebnisprotokoll 1'!$AU$20:$AU$25,'3 Ergebnisprotokoll 1'!$AU$26:$AU$30)</c:f>
              <c:numCache>
                <c:formatCode>0.0%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9-478E-B025-61E6763D8A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96160000"/>
        <c:axId val="96171136"/>
      </c:barChart>
      <c:catAx>
        <c:axId val="961600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6171136"/>
        <c:crosses val="autoZero"/>
        <c:auto val="1"/>
        <c:lblAlgn val="ctr"/>
        <c:lblOffset val="5"/>
        <c:tickLblSkip val="1"/>
        <c:tickMarkSkip val="1"/>
        <c:noMultiLvlLbl val="0"/>
      </c:catAx>
      <c:valAx>
        <c:axId val="96171136"/>
        <c:scaling>
          <c:orientation val="minMax"/>
          <c:max val="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616000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&amp;L&amp;"Arial,Fett"&amp;20
Deutsches Netzwerk für Qualitätsentwicklung in der Pflege&amp;"Arial,Standard"
&amp;15Expertstandard "Schmerzmanagement in der Pflege bei chronischen Schmerzen"
Auditinstrument&amp;R&amp;I</c:oddHead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Wissensstand und Fortbildungsbedarf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'4 Ergebnisprotokoll 2'!$C$13</c:f>
              <c:strCache>
                <c:ptCount val="1"/>
                <c:pt idx="0">
                  <c:v>sehr gut</c:v>
                </c:pt>
              </c:strCache>
            </c:strRef>
          </c:tx>
          <c:invertIfNegative val="0"/>
          <c:cat>
            <c:strRef>
              <c:f>'4 Ergebnisprotokoll 2'!$AW$50:$AX$56</c:f>
              <c:strCache>
                <c:ptCount val="7"/>
                <c:pt idx="0">
                  <c:v>S1a Person-Zentrierung</c:v>
                </c:pt>
                <c:pt idx="1">
                  <c:v>S1b Einschätzung </c:v>
                </c:pt>
                <c:pt idx="2">
                  <c:v>S2a Planung von Maßnahmen</c:v>
                </c:pt>
                <c:pt idx="3">
                  <c:v>S3a (a) Information, Anleitung und Beratung von Angehörigen</c:v>
                </c:pt>
                <c:pt idx="4">
                  <c:v>S3a (b) Information, Anleitung und Beratung von Menschen mit Demenz  </c:v>
                </c:pt>
                <c:pt idx="5">
                  <c:v>S4a Angebote und Maßnahmen zur Beziehungs-gestaltung </c:v>
                </c:pt>
                <c:pt idx="6">
                  <c:v>S5a Evaluation </c:v>
                </c:pt>
              </c:strCache>
            </c:strRef>
          </c:cat>
          <c:val>
            <c:numRef>
              <c:f>('4 Ergebnisprotokoll 2'!$AV$13,'4 Ergebnisprotokoll 2'!$AV$18,'4 Ergebnisprotokoll 2'!$AV$23,'4 Ergebnisprotokoll 2'!$AV$28,'4 Ergebnisprotokoll 2'!$AV$33,'4 Ergebnisprotokoll 2'!$AV$38,'4 Ergebnisprotokoll 2'!$AV$43)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6-4FB5-8959-8EF3C4CFDAC1}"/>
            </c:ext>
          </c:extLst>
        </c:ser>
        <c:ser>
          <c:idx val="2"/>
          <c:order val="1"/>
          <c:tx>
            <c:strRef>
              <c:f>'4 Ergebnisprotokoll 2'!$C$14</c:f>
              <c:strCache>
                <c:ptCount val="1"/>
                <c:pt idx="0">
                  <c:v>gut</c:v>
                </c:pt>
              </c:strCache>
            </c:strRef>
          </c:tx>
          <c:invertIfNegative val="0"/>
          <c:cat>
            <c:strRef>
              <c:f>'4 Ergebnisprotokoll 2'!$AW$50:$AX$56</c:f>
              <c:strCache>
                <c:ptCount val="7"/>
                <c:pt idx="0">
                  <c:v>S1a Person-Zentrierung</c:v>
                </c:pt>
                <c:pt idx="1">
                  <c:v>S1b Einschätzung </c:v>
                </c:pt>
                <c:pt idx="2">
                  <c:v>S2a Planung von Maßnahmen</c:v>
                </c:pt>
                <c:pt idx="3">
                  <c:v>S3a (a) Information, Anleitung und Beratung von Angehörigen</c:v>
                </c:pt>
                <c:pt idx="4">
                  <c:v>S3a (b) Information, Anleitung und Beratung von Menschen mit Demenz  </c:v>
                </c:pt>
                <c:pt idx="5">
                  <c:v>S4a Angebote und Maßnahmen zur Beziehungs-gestaltung </c:v>
                </c:pt>
                <c:pt idx="6">
                  <c:v>S5a Evaluation </c:v>
                </c:pt>
              </c:strCache>
            </c:strRef>
          </c:cat>
          <c:val>
            <c:numRef>
              <c:f>('4 Ergebnisprotokoll 2'!$AV$14,'4 Ergebnisprotokoll 2'!$AV$19,'4 Ergebnisprotokoll 2'!$AV$24,'4 Ergebnisprotokoll 2'!$AV$29,'4 Ergebnisprotokoll 2'!$AV$34,'4 Ergebnisprotokoll 2'!$AV$39,'4 Ergebnisprotokoll 2'!$AV$44)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D6-4FB5-8959-8EF3C4CFDAC1}"/>
            </c:ext>
          </c:extLst>
        </c:ser>
        <c:ser>
          <c:idx val="3"/>
          <c:order val="2"/>
          <c:tx>
            <c:strRef>
              <c:f>'4 Ergebnisprotokoll 2'!$C$15</c:f>
              <c:strCache>
                <c:ptCount val="1"/>
                <c:pt idx="0">
                  <c:v>befriedigend</c:v>
                </c:pt>
              </c:strCache>
            </c:strRef>
          </c:tx>
          <c:invertIfNegative val="0"/>
          <c:cat>
            <c:strRef>
              <c:f>'4 Ergebnisprotokoll 2'!$AW$50:$AX$56</c:f>
              <c:strCache>
                <c:ptCount val="7"/>
                <c:pt idx="0">
                  <c:v>S1a Person-Zentrierung</c:v>
                </c:pt>
                <c:pt idx="1">
                  <c:v>S1b Einschätzung </c:v>
                </c:pt>
                <c:pt idx="2">
                  <c:v>S2a Planung von Maßnahmen</c:v>
                </c:pt>
                <c:pt idx="3">
                  <c:v>S3a (a) Information, Anleitung und Beratung von Angehörigen</c:v>
                </c:pt>
                <c:pt idx="4">
                  <c:v>S3a (b) Information, Anleitung und Beratung von Menschen mit Demenz  </c:v>
                </c:pt>
                <c:pt idx="5">
                  <c:v>S4a Angebote und Maßnahmen zur Beziehungs-gestaltung </c:v>
                </c:pt>
                <c:pt idx="6">
                  <c:v>S5a Evaluation </c:v>
                </c:pt>
              </c:strCache>
            </c:strRef>
          </c:cat>
          <c:val>
            <c:numRef>
              <c:f>('4 Ergebnisprotokoll 2'!$AV$15,'4 Ergebnisprotokoll 2'!$AV$20,'4 Ergebnisprotokoll 2'!$AV$25,'4 Ergebnisprotokoll 2'!$AV$30,'4 Ergebnisprotokoll 2'!$AV$35,'4 Ergebnisprotokoll 2'!$AV$40,'4 Ergebnisprotokoll 2'!$AV$45)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D6-4FB5-8959-8EF3C4CFDAC1}"/>
            </c:ext>
          </c:extLst>
        </c:ser>
        <c:ser>
          <c:idx val="4"/>
          <c:order val="3"/>
          <c:tx>
            <c:strRef>
              <c:f>'4 Ergebnisprotokoll 2'!$C$16</c:f>
              <c:strCache>
                <c:ptCount val="1"/>
                <c:pt idx="0">
                  <c:v>ausreichend</c:v>
                </c:pt>
              </c:strCache>
            </c:strRef>
          </c:tx>
          <c:invertIfNegative val="0"/>
          <c:cat>
            <c:strRef>
              <c:f>'4 Ergebnisprotokoll 2'!$AW$50:$AX$56</c:f>
              <c:strCache>
                <c:ptCount val="7"/>
                <c:pt idx="0">
                  <c:v>S1a Person-Zentrierung</c:v>
                </c:pt>
                <c:pt idx="1">
                  <c:v>S1b Einschätzung </c:v>
                </c:pt>
                <c:pt idx="2">
                  <c:v>S2a Planung von Maßnahmen</c:v>
                </c:pt>
                <c:pt idx="3">
                  <c:v>S3a (a) Information, Anleitung und Beratung von Angehörigen</c:v>
                </c:pt>
                <c:pt idx="4">
                  <c:v>S3a (b) Information, Anleitung und Beratung von Menschen mit Demenz  </c:v>
                </c:pt>
                <c:pt idx="5">
                  <c:v>S4a Angebote und Maßnahmen zur Beziehungs-gestaltung </c:v>
                </c:pt>
                <c:pt idx="6">
                  <c:v>S5a Evaluation </c:v>
                </c:pt>
              </c:strCache>
            </c:strRef>
          </c:cat>
          <c:val>
            <c:numRef>
              <c:f>('4 Ergebnisprotokoll 2'!$AV$16,'4 Ergebnisprotokoll 2'!$AV$21,'4 Ergebnisprotokoll 2'!$AV$26,'4 Ergebnisprotokoll 2'!$AV$31,'4 Ergebnisprotokoll 2'!$AV$36,'4 Ergebnisprotokoll 2'!$AV$41,'4 Ergebnisprotokoll 2'!$AV$46)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D6-4FB5-8959-8EF3C4CFDAC1}"/>
            </c:ext>
          </c:extLst>
        </c:ser>
        <c:ser>
          <c:idx val="5"/>
          <c:order val="4"/>
          <c:tx>
            <c:strRef>
              <c:f>'4 Ergebnisprotokoll 2'!$C$17</c:f>
              <c:strCache>
                <c:ptCount val="1"/>
                <c:pt idx="0">
                  <c:v>mangelhaft</c:v>
                </c:pt>
              </c:strCache>
            </c:strRef>
          </c:tx>
          <c:invertIfNegative val="0"/>
          <c:cat>
            <c:strRef>
              <c:f>'4 Ergebnisprotokoll 2'!$AW$50:$AX$56</c:f>
              <c:strCache>
                <c:ptCount val="7"/>
                <c:pt idx="0">
                  <c:v>S1a Person-Zentrierung</c:v>
                </c:pt>
                <c:pt idx="1">
                  <c:v>S1b Einschätzung </c:v>
                </c:pt>
                <c:pt idx="2">
                  <c:v>S2a Planung von Maßnahmen</c:v>
                </c:pt>
                <c:pt idx="3">
                  <c:v>S3a (a) Information, Anleitung und Beratung von Angehörigen</c:v>
                </c:pt>
                <c:pt idx="4">
                  <c:v>S3a (b) Information, Anleitung und Beratung von Menschen mit Demenz  </c:v>
                </c:pt>
                <c:pt idx="5">
                  <c:v>S4a Angebote und Maßnahmen zur Beziehungs-gestaltung </c:v>
                </c:pt>
                <c:pt idx="6">
                  <c:v>S5a Evaluation </c:v>
                </c:pt>
              </c:strCache>
            </c:strRef>
          </c:cat>
          <c:val>
            <c:numRef>
              <c:f>('4 Ergebnisprotokoll 2'!$AV$17,'4 Ergebnisprotokoll 2'!$AV$22,'4 Ergebnisprotokoll 2'!$AV$27,'4 Ergebnisprotokoll 2'!$AV$32,'4 Ergebnisprotokoll 2'!$AV$37,'4 Ergebnisprotokoll 2'!$AV$42,'4 Ergebnisprotokoll 2'!$AV$47)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D6-4FB5-8959-8EF3C4CFDAC1}"/>
            </c:ext>
          </c:extLst>
        </c:ser>
        <c:ser>
          <c:idx val="0"/>
          <c:order val="5"/>
          <c:tx>
            <c:v>bestehender Fortbildungsbedarf</c:v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'4 Ergebnisprotokoll 2'!$AW$50:$AX$56</c:f>
              <c:strCache>
                <c:ptCount val="7"/>
                <c:pt idx="0">
                  <c:v>S1a Person-Zentrierung</c:v>
                </c:pt>
                <c:pt idx="1">
                  <c:v>S1b Einschätzung </c:v>
                </c:pt>
                <c:pt idx="2">
                  <c:v>S2a Planung von Maßnahmen</c:v>
                </c:pt>
                <c:pt idx="3">
                  <c:v>S3a (a) Information, Anleitung und Beratung von Angehörigen</c:v>
                </c:pt>
                <c:pt idx="4">
                  <c:v>S3a (b) Information, Anleitung und Beratung von Menschen mit Demenz  </c:v>
                </c:pt>
                <c:pt idx="5">
                  <c:v>S4a Angebote und Maßnahmen zur Beziehungs-gestaltung </c:v>
                </c:pt>
                <c:pt idx="6">
                  <c:v>S5a Evaluation </c:v>
                </c:pt>
              </c:strCache>
            </c:strRef>
          </c:cat>
          <c:val>
            <c:numRef>
              <c:f>('4 Ergebnisprotokoll 2'!$AV$50,'4 Ergebnisprotokoll 2'!$AV$51,'4 Ergebnisprotokoll 2'!$AV$52,'4 Ergebnisprotokoll 2'!$AV$53,'4 Ergebnisprotokoll 2'!$AV$54,'4 Ergebnisprotokoll 2'!$AV$55,'4 Ergebnisprotokoll 2'!$AV$56)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6-4FB5-8959-8EF3C4CFD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083392"/>
        <c:axId val="99084928"/>
      </c:barChart>
      <c:catAx>
        <c:axId val="9908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9084928"/>
        <c:crosses val="autoZero"/>
        <c:auto val="1"/>
        <c:lblAlgn val="ctr"/>
        <c:lblOffset val="100"/>
        <c:noMultiLvlLbl val="0"/>
      </c:catAx>
      <c:valAx>
        <c:axId val="99084928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990833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96502203186941"/>
          <c:y val="9.2948025952259844E-3"/>
        </c:manualLayout>
      </c:layout>
      <c:overlay val="0"/>
      <c:txPr>
        <a:bodyPr/>
        <a:lstStyle/>
        <a:p>
          <a:pPr>
            <a:defRPr sz="18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710680747017045"/>
          <c:y val="0.12038838502629574"/>
          <c:w val="0.59433059568080437"/>
          <c:h val="0.85163121694477029"/>
        </c:manualLayout>
      </c:layout>
      <c:barChart>
        <c:barDir val="bar"/>
        <c:grouping val="clustered"/>
        <c:varyColors val="0"/>
        <c:ser>
          <c:idx val="0"/>
          <c:order val="0"/>
          <c:tx>
            <c:v>Zielerreichungsgrade</c:v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('3 Ergebnisprotokoll 1'!$AV$11:$AV$19,'3 Ergebnisprotokoll 1'!$AV$20:$AV$25,'3 Ergebnisprotokoll 1'!$AV$26:$AV$30)</c:f>
              <c:strCache>
                <c:ptCount val="20"/>
                <c:pt idx="0">
                  <c:v>E1.1 - Hinweise auf Unterstützungsbedarfe; n=0</c:v>
                </c:pt>
                <c:pt idx="1">
                  <c:v>E1.2 - Hinweise auf Lebenswelt und Biographie; n=0</c:v>
                </c:pt>
                <c:pt idx="2">
                  <c:v>E2.1 - Vorliegen Maßnahmenplanung; n=0</c:v>
                </c:pt>
                <c:pt idx="3">
                  <c:v>E2.2 - Schwankungen von Fähigkeiten und Bedürfnissen; n=0</c:v>
                </c:pt>
                <c:pt idx="4">
                  <c:v>E3.1 - Beratung Mensch mit Demenz; n=0</c:v>
                </c:pt>
                <c:pt idx="5">
                  <c:v>E3.2 - Beratung Angehörige; n=0</c:v>
                </c:pt>
                <c:pt idx="6">
                  <c:v>E4.1 - Gestaltung Kommunikation und Interaktion; n=0</c:v>
                </c:pt>
                <c:pt idx="7">
                  <c:v>E4.2 - Äußerungen Gefühle und Befindlichkeiten; n=0</c:v>
                </c:pt>
                <c:pt idx="8">
                  <c:v>E4.3 - Berücksichtigung Wünsche; n=0</c:v>
                </c:pt>
                <c:pt idx="9">
                  <c:v>E5.1 - Fallbesprechungen; n=0</c:v>
                </c:pt>
                <c:pt idx="10">
                  <c:v>E5.2 - Anzeichen für gehört, verstanden, angenommen und verbunden; n=0</c:v>
                </c:pt>
                <c:pt idx="12">
                  <c:v>E2.3 - Verstehenshypothese; n=0</c:v>
                </c:pt>
                <c:pt idx="13">
                  <c:v>E3.3 - Angebot von Beratung; n=0</c:v>
                </c:pt>
                <c:pt idx="14">
                  <c:v>E4.4 - Berücksichtigung fluktuierender Zustände; n=0</c:v>
                </c:pt>
                <c:pt idx="15">
                  <c:v>E5.3 - Reflektion; n=0</c:v>
                </c:pt>
                <c:pt idx="17">
                  <c:v>E2.4 - Einbeziehung in Maßnahmenplanung; n=0</c:v>
                </c:pt>
                <c:pt idx="18">
                  <c:v>E3.4 - Hilfreiche Beratung; n=0</c:v>
                </c:pt>
                <c:pt idx="19">
                  <c:v>E5.4 - Berücksichtigung von Wünschen; n=0</c:v>
                </c:pt>
              </c:strCache>
            </c:strRef>
          </c:cat>
          <c:val>
            <c:numRef>
              <c:f>('3 Ergebnisprotokoll 1'!$AU$11:$AU$19,'3 Ergebnisprotokoll 1'!$AU$20:$AU$25,'3 Ergebnisprotokoll 1'!$AU$26:$AU$30)</c:f>
              <c:numCache>
                <c:formatCode>0.0%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7-496A-A35C-A930115141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7285632"/>
        <c:axId val="117288320"/>
      </c:barChart>
      <c:catAx>
        <c:axId val="1172856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7288320"/>
        <c:crosses val="autoZero"/>
        <c:auto val="1"/>
        <c:lblAlgn val="ctr"/>
        <c:lblOffset val="5"/>
        <c:tickLblSkip val="1"/>
        <c:tickMarkSkip val="1"/>
        <c:noMultiLvlLbl val="0"/>
      </c:catAx>
      <c:valAx>
        <c:axId val="117288320"/>
        <c:scaling>
          <c:orientation val="minMax"/>
          <c:max val="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728563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&amp;L&amp;"Arial,Fett"&amp;20
Deutsches Netzwerk für Qualitätsentwicklung in der Pflege&amp;"Arial,Standard"
&amp;15Expertstandard "Schmerzmanagement in der Pflege bei chronischen Schmerzen"
Auditinstrument&amp;R&amp;I</c:oddHeader>
      <c:oddFooter>&amp;Z© Deutsches Netzwerk für Qualitätsentwicklung in der Pflege (DNQP) 2018</c:oddFooter>
    </c:headerFooter>
    <c:pageMargins b="0.74803149606299213" l="0.70866141732283472" r="0.11811023622047245" t="0.74803149606299213" header="0.31496062992125984" footer="0.31496062992125984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Wissensstand und Fortbildungsbedarf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'4 Ergebnisprotokoll 2'!$C$13</c:f>
              <c:strCache>
                <c:ptCount val="1"/>
                <c:pt idx="0">
                  <c:v>sehr gut</c:v>
                </c:pt>
              </c:strCache>
            </c:strRef>
          </c:tx>
          <c:invertIfNegative val="0"/>
          <c:cat>
            <c:strRef>
              <c:f>'4 Ergebnisprotokoll 2'!$AW$50:$AX$56</c:f>
              <c:strCache>
                <c:ptCount val="7"/>
                <c:pt idx="0">
                  <c:v>S1a Person-Zentrierung</c:v>
                </c:pt>
                <c:pt idx="1">
                  <c:v>S1b Einschätzung </c:v>
                </c:pt>
                <c:pt idx="2">
                  <c:v>S2a Planung von Maßnahmen</c:v>
                </c:pt>
                <c:pt idx="3">
                  <c:v>S3a (a) Information, Anleitung und Beratung von Angehörigen</c:v>
                </c:pt>
                <c:pt idx="4">
                  <c:v>S3a (b) Information, Anleitung und Beratung von Menschen mit Demenz  </c:v>
                </c:pt>
                <c:pt idx="5">
                  <c:v>S4a Angebote und Maßnahmen zur Beziehungs-gestaltung </c:v>
                </c:pt>
                <c:pt idx="6">
                  <c:v>S5a Evaluation </c:v>
                </c:pt>
              </c:strCache>
            </c:strRef>
          </c:cat>
          <c:val>
            <c:numRef>
              <c:f>('4 Ergebnisprotokoll 2'!$AV$13,'4 Ergebnisprotokoll 2'!$AV$18,'4 Ergebnisprotokoll 2'!$AV$23,'4 Ergebnisprotokoll 2'!$AV$28,'4 Ergebnisprotokoll 2'!$AV$33,'4 Ergebnisprotokoll 2'!$AV$38,'4 Ergebnisprotokoll 2'!$AV$43)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6-4F4F-AD62-F1D16946C6FB}"/>
            </c:ext>
          </c:extLst>
        </c:ser>
        <c:ser>
          <c:idx val="2"/>
          <c:order val="1"/>
          <c:tx>
            <c:strRef>
              <c:f>'4 Ergebnisprotokoll 2'!$C$14</c:f>
              <c:strCache>
                <c:ptCount val="1"/>
                <c:pt idx="0">
                  <c:v>gut</c:v>
                </c:pt>
              </c:strCache>
            </c:strRef>
          </c:tx>
          <c:invertIfNegative val="0"/>
          <c:cat>
            <c:strRef>
              <c:f>'4 Ergebnisprotokoll 2'!$AW$50:$AX$56</c:f>
              <c:strCache>
                <c:ptCount val="7"/>
                <c:pt idx="0">
                  <c:v>S1a Person-Zentrierung</c:v>
                </c:pt>
                <c:pt idx="1">
                  <c:v>S1b Einschätzung </c:v>
                </c:pt>
                <c:pt idx="2">
                  <c:v>S2a Planung von Maßnahmen</c:v>
                </c:pt>
                <c:pt idx="3">
                  <c:v>S3a (a) Information, Anleitung und Beratung von Angehörigen</c:v>
                </c:pt>
                <c:pt idx="4">
                  <c:v>S3a (b) Information, Anleitung und Beratung von Menschen mit Demenz  </c:v>
                </c:pt>
                <c:pt idx="5">
                  <c:v>S4a Angebote und Maßnahmen zur Beziehungs-gestaltung </c:v>
                </c:pt>
                <c:pt idx="6">
                  <c:v>S5a Evaluation </c:v>
                </c:pt>
              </c:strCache>
            </c:strRef>
          </c:cat>
          <c:val>
            <c:numRef>
              <c:f>('4 Ergebnisprotokoll 2'!$AV$14,'4 Ergebnisprotokoll 2'!$AV$19,'4 Ergebnisprotokoll 2'!$AV$24,'4 Ergebnisprotokoll 2'!$AV$29,'4 Ergebnisprotokoll 2'!$AV$34,'4 Ergebnisprotokoll 2'!$AV$39,'4 Ergebnisprotokoll 2'!$AV$44)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6-4F4F-AD62-F1D16946C6FB}"/>
            </c:ext>
          </c:extLst>
        </c:ser>
        <c:ser>
          <c:idx val="3"/>
          <c:order val="2"/>
          <c:tx>
            <c:strRef>
              <c:f>'4 Ergebnisprotokoll 2'!$C$15</c:f>
              <c:strCache>
                <c:ptCount val="1"/>
                <c:pt idx="0">
                  <c:v>befriedigend</c:v>
                </c:pt>
              </c:strCache>
            </c:strRef>
          </c:tx>
          <c:invertIfNegative val="0"/>
          <c:cat>
            <c:strRef>
              <c:f>'4 Ergebnisprotokoll 2'!$AW$50:$AX$56</c:f>
              <c:strCache>
                <c:ptCount val="7"/>
                <c:pt idx="0">
                  <c:v>S1a Person-Zentrierung</c:v>
                </c:pt>
                <c:pt idx="1">
                  <c:v>S1b Einschätzung </c:v>
                </c:pt>
                <c:pt idx="2">
                  <c:v>S2a Planung von Maßnahmen</c:v>
                </c:pt>
                <c:pt idx="3">
                  <c:v>S3a (a) Information, Anleitung und Beratung von Angehörigen</c:v>
                </c:pt>
                <c:pt idx="4">
                  <c:v>S3a (b) Information, Anleitung und Beratung von Menschen mit Demenz  </c:v>
                </c:pt>
                <c:pt idx="5">
                  <c:v>S4a Angebote und Maßnahmen zur Beziehungs-gestaltung </c:v>
                </c:pt>
                <c:pt idx="6">
                  <c:v>S5a Evaluation </c:v>
                </c:pt>
              </c:strCache>
            </c:strRef>
          </c:cat>
          <c:val>
            <c:numRef>
              <c:f>('4 Ergebnisprotokoll 2'!$AV$15,'4 Ergebnisprotokoll 2'!$AV$20,'4 Ergebnisprotokoll 2'!$AV$25,'4 Ergebnisprotokoll 2'!$AV$30,'4 Ergebnisprotokoll 2'!$AV$35,'4 Ergebnisprotokoll 2'!$AV$40,'4 Ergebnisprotokoll 2'!$AV$45)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16-4F4F-AD62-F1D16946C6FB}"/>
            </c:ext>
          </c:extLst>
        </c:ser>
        <c:ser>
          <c:idx val="4"/>
          <c:order val="3"/>
          <c:tx>
            <c:strRef>
              <c:f>'4 Ergebnisprotokoll 2'!$C$16</c:f>
              <c:strCache>
                <c:ptCount val="1"/>
                <c:pt idx="0">
                  <c:v>ausreichend</c:v>
                </c:pt>
              </c:strCache>
            </c:strRef>
          </c:tx>
          <c:invertIfNegative val="0"/>
          <c:cat>
            <c:strRef>
              <c:f>'4 Ergebnisprotokoll 2'!$AW$50:$AX$56</c:f>
              <c:strCache>
                <c:ptCount val="7"/>
                <c:pt idx="0">
                  <c:v>S1a Person-Zentrierung</c:v>
                </c:pt>
                <c:pt idx="1">
                  <c:v>S1b Einschätzung </c:v>
                </c:pt>
                <c:pt idx="2">
                  <c:v>S2a Planung von Maßnahmen</c:v>
                </c:pt>
                <c:pt idx="3">
                  <c:v>S3a (a) Information, Anleitung und Beratung von Angehörigen</c:v>
                </c:pt>
                <c:pt idx="4">
                  <c:v>S3a (b) Information, Anleitung und Beratung von Menschen mit Demenz  </c:v>
                </c:pt>
                <c:pt idx="5">
                  <c:v>S4a Angebote und Maßnahmen zur Beziehungs-gestaltung </c:v>
                </c:pt>
                <c:pt idx="6">
                  <c:v>S5a Evaluation </c:v>
                </c:pt>
              </c:strCache>
            </c:strRef>
          </c:cat>
          <c:val>
            <c:numRef>
              <c:f>('4 Ergebnisprotokoll 2'!$AV$16,'4 Ergebnisprotokoll 2'!$AV$21,'4 Ergebnisprotokoll 2'!$AV$26,'4 Ergebnisprotokoll 2'!$AV$31,'4 Ergebnisprotokoll 2'!$AV$36,'4 Ergebnisprotokoll 2'!$AV$41,'4 Ergebnisprotokoll 2'!$AV$46)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16-4F4F-AD62-F1D16946C6FB}"/>
            </c:ext>
          </c:extLst>
        </c:ser>
        <c:ser>
          <c:idx val="5"/>
          <c:order val="4"/>
          <c:tx>
            <c:strRef>
              <c:f>'4 Ergebnisprotokoll 2'!$C$17</c:f>
              <c:strCache>
                <c:ptCount val="1"/>
                <c:pt idx="0">
                  <c:v>mangelhaft</c:v>
                </c:pt>
              </c:strCache>
            </c:strRef>
          </c:tx>
          <c:invertIfNegative val="0"/>
          <c:cat>
            <c:strRef>
              <c:f>'4 Ergebnisprotokoll 2'!$AW$50:$AX$56</c:f>
              <c:strCache>
                <c:ptCount val="7"/>
                <c:pt idx="0">
                  <c:v>S1a Person-Zentrierung</c:v>
                </c:pt>
                <c:pt idx="1">
                  <c:v>S1b Einschätzung </c:v>
                </c:pt>
                <c:pt idx="2">
                  <c:v>S2a Planung von Maßnahmen</c:v>
                </c:pt>
                <c:pt idx="3">
                  <c:v>S3a (a) Information, Anleitung und Beratung von Angehörigen</c:v>
                </c:pt>
                <c:pt idx="4">
                  <c:v>S3a (b) Information, Anleitung und Beratung von Menschen mit Demenz  </c:v>
                </c:pt>
                <c:pt idx="5">
                  <c:v>S4a Angebote und Maßnahmen zur Beziehungs-gestaltung </c:v>
                </c:pt>
                <c:pt idx="6">
                  <c:v>S5a Evaluation </c:v>
                </c:pt>
              </c:strCache>
            </c:strRef>
          </c:cat>
          <c:val>
            <c:numRef>
              <c:f>('4 Ergebnisprotokoll 2'!$AV$17,'4 Ergebnisprotokoll 2'!$AV$22,'4 Ergebnisprotokoll 2'!$AV$27,'4 Ergebnisprotokoll 2'!$AV$32,'4 Ergebnisprotokoll 2'!$AV$37,'4 Ergebnisprotokoll 2'!$AV$42,'4 Ergebnisprotokoll 2'!$AV$47)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16-4F4F-AD62-F1D16946C6FB}"/>
            </c:ext>
          </c:extLst>
        </c:ser>
        <c:ser>
          <c:idx val="0"/>
          <c:order val="5"/>
          <c:tx>
            <c:v>bestehender Fortbildungsbedarf</c:v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'4 Ergebnisprotokoll 2'!$AW$50:$AX$56</c:f>
              <c:strCache>
                <c:ptCount val="7"/>
                <c:pt idx="0">
                  <c:v>S1a Person-Zentrierung</c:v>
                </c:pt>
                <c:pt idx="1">
                  <c:v>S1b Einschätzung </c:v>
                </c:pt>
                <c:pt idx="2">
                  <c:v>S2a Planung von Maßnahmen</c:v>
                </c:pt>
                <c:pt idx="3">
                  <c:v>S3a (a) Information, Anleitung und Beratung von Angehörigen</c:v>
                </c:pt>
                <c:pt idx="4">
                  <c:v>S3a (b) Information, Anleitung und Beratung von Menschen mit Demenz  </c:v>
                </c:pt>
                <c:pt idx="5">
                  <c:v>S4a Angebote und Maßnahmen zur Beziehungs-gestaltung </c:v>
                </c:pt>
                <c:pt idx="6">
                  <c:v>S5a Evaluation </c:v>
                </c:pt>
              </c:strCache>
            </c:strRef>
          </c:cat>
          <c:val>
            <c:numRef>
              <c:f>('4 Ergebnisprotokoll 2'!$AV$50,'4 Ergebnisprotokoll 2'!$AV$51,'4 Ergebnisprotokoll 2'!$AV$52,'4 Ergebnisprotokoll 2'!$AV$53,'4 Ergebnisprotokoll 2'!$AV$54,'4 Ergebnisprotokoll 2'!$AV$55,'4 Ergebnisprotokoll 2'!$AV$56)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16-4F4F-AD62-F1D16946C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083392"/>
        <c:axId val="99084928"/>
      </c:barChart>
      <c:catAx>
        <c:axId val="9908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9084928"/>
        <c:crosses val="autoZero"/>
        <c:auto val="1"/>
        <c:lblAlgn val="ctr"/>
        <c:lblOffset val="100"/>
        <c:noMultiLvlLbl val="0"/>
      </c:catAx>
      <c:valAx>
        <c:axId val="99084928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990833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chart" Target="../charts/chart3.xml"/><Relationship Id="rId6" Type="http://schemas.openxmlformats.org/officeDocument/2006/relationships/chart" Target="../charts/chart4.xml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4" Type="http://schemas.openxmlformats.org/officeDocument/2006/relationships/image" Target="../media/image12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810183</xdr:colOff>
      <xdr:row>17</xdr:row>
      <xdr:rowOff>195853</xdr:rowOff>
    </xdr:from>
    <xdr:to>
      <xdr:col>2</xdr:col>
      <xdr:colOff>1199416</xdr:colOff>
      <xdr:row>17</xdr:row>
      <xdr:rowOff>395877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053" y="5057744"/>
          <a:ext cx="389233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72881</xdr:colOff>
      <xdr:row>31</xdr:row>
      <xdr:rowOff>80596</xdr:rowOff>
    </xdr:from>
    <xdr:to>
      <xdr:col>25</xdr:col>
      <xdr:colOff>40820</xdr:colOff>
      <xdr:row>66</xdr:row>
      <xdr:rowOff>123824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</xdr:row>
          <xdr:rowOff>0</xdr:rowOff>
        </xdr:from>
        <xdr:to>
          <xdr:col>20</xdr:col>
          <xdr:colOff>361950</xdr:colOff>
          <xdr:row>2</xdr:row>
          <xdr:rowOff>9525</xdr:rowOff>
        </xdr:to>
        <xdr:pic>
          <xdr:nvPicPr>
            <xdr:cNvPr id="5" name="Grafik 4"/>
            <xdr:cNvPicPr>
              <a:picLocks noChangeAspect="1" noChangeArrowheads="1"/>
              <a:extLst>
                <a:ext uri="{84589F7E-364E-4C9E-8A38-B11213B215E9}">
                  <a14:cameraTool cellRange="'2 Allgemeine Daten'!$O$4" spid="_x0000_s119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981325" y="266700"/>
              <a:ext cx="4895850" cy="3714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211892</xdr:colOff>
      <xdr:row>56</xdr:row>
      <xdr:rowOff>201707</xdr:rowOff>
    </xdr:from>
    <xdr:to>
      <xdr:col>26</xdr:col>
      <xdr:colOff>294409</xdr:colOff>
      <xdr:row>89</xdr:row>
      <xdr:rowOff>100853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21</xdr:col>
          <xdr:colOff>323850</xdr:colOff>
          <xdr:row>2</xdr:row>
          <xdr:rowOff>9525</xdr:rowOff>
        </xdr:to>
        <xdr:pic>
          <xdr:nvPicPr>
            <xdr:cNvPr id="11" name="Grafik 10"/>
            <xdr:cNvPicPr>
              <a:picLocks noChangeAspect="1" noChangeArrowheads="1"/>
              <a:extLst>
                <a:ext uri="{84589F7E-364E-4C9E-8A38-B11213B215E9}">
                  <a14:cameraTool cellRange="'2 Allgemeine Daten'!$O$4" spid="_x0000_s224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705225" y="266700"/>
              <a:ext cx="4895850" cy="3714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84721</xdr:colOff>
      <xdr:row>12</xdr:row>
      <xdr:rowOff>3605</xdr:rowOff>
    </xdr:from>
    <xdr:to>
      <xdr:col>25</xdr:col>
      <xdr:colOff>381000</xdr:colOff>
      <xdr:row>48</xdr:row>
      <xdr:rowOff>166686</xdr:rowOff>
    </xdr:to>
    <xdr:graphicFrame macro="">
      <xdr:nvGraphicFramePr>
        <xdr:cNvPr id="10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25</xdr:col>
          <xdr:colOff>376237</xdr:colOff>
          <xdr:row>11</xdr:row>
          <xdr:rowOff>4763</xdr:rowOff>
        </xdr:to>
        <xdr:pic>
          <xdr:nvPicPr>
            <xdr:cNvPr id="14" name="Grafik 13"/>
            <xdr:cNvPicPr>
              <a:picLocks noChangeAspect="1" noChangeArrowheads="1"/>
              <a:extLst>
                <a:ext uri="{84589F7E-364E-4C9E-8A38-B11213B215E9}">
                  <a14:cameraTool cellRange="'3 Ergebnisprotokoll 1'!$B$6:$Z$6" spid="_x0000_s598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38125" y="2309813"/>
              <a:ext cx="9544050" cy="3619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0</xdr:rowOff>
        </xdr:from>
        <xdr:to>
          <xdr:col>26</xdr:col>
          <xdr:colOff>0</xdr:colOff>
          <xdr:row>56</xdr:row>
          <xdr:rowOff>47625</xdr:rowOff>
        </xdr:to>
        <xdr:pic>
          <xdr:nvPicPr>
            <xdr:cNvPr id="12" name="Grafik 11"/>
            <xdr:cNvPicPr>
              <a:picLocks noChangeAspect="1" noChangeArrowheads="1"/>
              <a:extLst>
                <a:ext uri="{84589F7E-364E-4C9E-8A38-B11213B215E9}">
                  <a14:cameraTool cellRange="'4 Ergebnisprotokoll 2'!$C$6:$AA$7" spid="_x0000_s598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28600" y="9601200"/>
              <a:ext cx="9601200" cy="733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</xdr:row>
          <xdr:rowOff>0</xdr:rowOff>
        </xdr:from>
        <xdr:to>
          <xdr:col>20</xdr:col>
          <xdr:colOff>323850</xdr:colOff>
          <xdr:row>3</xdr:row>
          <xdr:rowOff>28575</xdr:rowOff>
        </xdr:to>
        <xdr:pic>
          <xdr:nvPicPr>
            <xdr:cNvPr id="18" name="Grafik 17"/>
            <xdr:cNvPicPr>
              <a:picLocks noChangeAspect="1" noChangeArrowheads="1"/>
              <a:extLst>
                <a:ext uri="{84589F7E-364E-4C9E-8A38-B11213B215E9}">
                  <a14:cameraTool cellRange="'2 Allgemeine Daten'!$O$4" spid="_x0000_s5985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914650" y="428625"/>
              <a:ext cx="4895850" cy="3714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25</xdr:col>
          <xdr:colOff>390525</xdr:colOff>
          <xdr:row>6</xdr:row>
          <xdr:rowOff>9525</xdr:rowOff>
        </xdr:to>
        <xdr:pic>
          <xdr:nvPicPr>
            <xdr:cNvPr id="11" name="Grafik 10"/>
            <xdr:cNvPicPr>
              <a:picLocks noChangeAspect="1" noChangeArrowheads="1"/>
              <a:extLst>
                <a:ext uri="{84589F7E-364E-4C9E-8A38-B11213B215E9}">
                  <a14:cameraTool cellRange="'2 Allgemeine Daten'!$B$8:$Z$9" spid="_x0000_s598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228600" y="866775"/>
              <a:ext cx="9553575" cy="733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0</xdr:colOff>
      <xdr:row>57</xdr:row>
      <xdr:rowOff>0</xdr:rowOff>
    </xdr:from>
    <xdr:to>
      <xdr:col>25</xdr:col>
      <xdr:colOff>409575</xdr:colOff>
      <xdr:row>89</xdr:row>
      <xdr:rowOff>104775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vmlDrawing" Target="../drawings/vmlDrawing4.v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vmlDrawing" Target="../drawings/vmlDrawing6.vml"/><Relationship Id="rId4" Type="http://schemas.openxmlformats.org/officeDocument/2006/relationships/vmlDrawing" Target="../drawings/vmlDrawing5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vmlDrawing" Target="../drawings/vmlDrawing8.vml"/><Relationship Id="rId4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XFD52"/>
  <sheetViews>
    <sheetView showGridLines="0" showRowColHeaders="0" tabSelected="1" showRuler="0" topLeftCell="A7" zoomScaleNormal="100" workbookViewId="0">
      <selection activeCell="D16" sqref="D16"/>
    </sheetView>
  </sheetViews>
  <sheetFormatPr baseColWidth="10" defaultColWidth="0" defaultRowHeight="12.75" zeroHeight="1" x14ac:dyDescent="0.2"/>
  <cols>
    <col min="1" max="1" width="4.140625" style="30" customWidth="1"/>
    <col min="2" max="2" width="6.85546875" style="34" customWidth="1"/>
    <col min="3" max="3" width="21.7109375" style="34" customWidth="1"/>
    <col min="4" max="4" width="96.28515625" style="34" bestFit="1" customWidth="1"/>
    <col min="5" max="5" width="4.28515625" customWidth="1"/>
    <col min="6" max="6" width="6.28515625" hidden="1"/>
    <col min="7" max="16383" width="11.42578125" hidden="1"/>
    <col min="16384" max="16384" width="4.7109375" hidden="1"/>
  </cols>
  <sheetData>
    <row r="1" spans="2:4" x14ac:dyDescent="0.2"/>
    <row r="2" spans="2:4" x14ac:dyDescent="0.2"/>
    <row r="3" spans="2:4" x14ac:dyDescent="0.2"/>
    <row r="4" spans="2:4" ht="26.25" x14ac:dyDescent="0.4">
      <c r="B4" s="104" t="s">
        <v>22</v>
      </c>
      <c r="C4" s="104"/>
      <c r="D4" s="104"/>
    </row>
    <row r="5" spans="2:4" x14ac:dyDescent="0.2"/>
    <row r="6" spans="2:4" x14ac:dyDescent="0.2"/>
    <row r="7" spans="2:4" ht="18" x14ac:dyDescent="0.25">
      <c r="B7" s="106" t="s">
        <v>28</v>
      </c>
      <c r="C7" s="106"/>
    </row>
    <row r="8" spans="2:4" ht="21.75" customHeight="1" thickBot="1" x14ac:dyDescent="0.25">
      <c r="B8" s="105" t="s">
        <v>52</v>
      </c>
      <c r="C8" s="105"/>
      <c r="D8" s="105"/>
    </row>
    <row r="9" spans="2:4" ht="16.5" thickBot="1" x14ac:dyDescent="0.25">
      <c r="B9" s="48" t="s">
        <v>43</v>
      </c>
      <c r="C9" s="48" t="s">
        <v>29</v>
      </c>
      <c r="D9" s="48" t="s">
        <v>23</v>
      </c>
    </row>
    <row r="10" spans="2:4" ht="37.5" customHeight="1" thickBot="1" x14ac:dyDescent="0.25">
      <c r="B10" s="49">
        <v>1</v>
      </c>
      <c r="C10" s="59" t="s">
        <v>24</v>
      </c>
      <c r="D10" s="50" t="s">
        <v>53</v>
      </c>
    </row>
    <row r="11" spans="2:4" ht="37.5" customHeight="1" thickBot="1" x14ac:dyDescent="0.25">
      <c r="B11" s="51">
        <v>2</v>
      </c>
      <c r="C11" s="60" t="s">
        <v>36</v>
      </c>
      <c r="D11" s="52" t="s">
        <v>107</v>
      </c>
    </row>
    <row r="12" spans="2:4" ht="37.5" customHeight="1" thickBot="1" x14ac:dyDescent="0.25">
      <c r="B12" s="53">
        <v>3</v>
      </c>
      <c r="C12" s="61" t="s">
        <v>25</v>
      </c>
      <c r="D12" s="54" t="s">
        <v>104</v>
      </c>
    </row>
    <row r="13" spans="2:4" ht="39.75" customHeight="1" thickBot="1" x14ac:dyDescent="0.25">
      <c r="B13" s="55">
        <v>4</v>
      </c>
      <c r="C13" s="62" t="s">
        <v>26</v>
      </c>
      <c r="D13" s="56" t="s">
        <v>105</v>
      </c>
    </row>
    <row r="14" spans="2:4" ht="37.5" customHeight="1" thickBot="1" x14ac:dyDescent="0.25">
      <c r="B14" s="57">
        <v>5</v>
      </c>
      <c r="C14" s="63" t="s">
        <v>27</v>
      </c>
      <c r="D14" s="58" t="s">
        <v>106</v>
      </c>
    </row>
    <row r="15" spans="2:4" x14ac:dyDescent="0.2"/>
    <row r="16" spans="2:4" x14ac:dyDescent="0.2"/>
    <row r="17" spans="2:4" ht="18" x14ac:dyDescent="0.2">
      <c r="B17" s="102" t="s">
        <v>30</v>
      </c>
      <c r="C17" s="102"/>
      <c r="D17" s="102"/>
    </row>
    <row r="18" spans="2:4" ht="68.25" customHeight="1" x14ac:dyDescent="0.2">
      <c r="B18" s="101" t="s">
        <v>44</v>
      </c>
      <c r="C18" s="101"/>
      <c r="D18" s="101"/>
    </row>
    <row r="19" spans="2:4" ht="18" x14ac:dyDescent="0.2">
      <c r="B19" s="102" t="s">
        <v>45</v>
      </c>
      <c r="C19" s="102"/>
      <c r="D19" s="102"/>
    </row>
    <row r="20" spans="2:4" ht="71.25" customHeight="1" x14ac:dyDescent="0.2">
      <c r="B20" s="101" t="s">
        <v>97</v>
      </c>
      <c r="C20" s="101"/>
      <c r="D20" s="101"/>
    </row>
    <row r="21" spans="2:4" ht="18" x14ac:dyDescent="0.2">
      <c r="B21" s="102" t="s">
        <v>84</v>
      </c>
      <c r="C21" s="102"/>
      <c r="D21" s="102"/>
    </row>
    <row r="22" spans="2:4" ht="15" x14ac:dyDescent="0.2">
      <c r="B22" s="101" t="s">
        <v>86</v>
      </c>
      <c r="C22" s="101"/>
      <c r="D22" s="101"/>
    </row>
    <row r="23" spans="2:4" ht="15" x14ac:dyDescent="0.2">
      <c r="B23" s="101" t="s">
        <v>98</v>
      </c>
      <c r="C23" s="101"/>
      <c r="D23" s="101"/>
    </row>
    <row r="24" spans="2:4" ht="15" x14ac:dyDescent="0.2">
      <c r="B24" s="101" t="s">
        <v>32</v>
      </c>
      <c r="C24" s="101"/>
      <c r="D24" s="41">
        <v>1</v>
      </c>
    </row>
    <row r="25" spans="2:4" ht="15" x14ac:dyDescent="0.2">
      <c r="B25" s="101" t="s">
        <v>33</v>
      </c>
      <c r="C25" s="101"/>
      <c r="D25" s="41">
        <v>0</v>
      </c>
    </row>
    <row r="26" spans="2:4" ht="15" x14ac:dyDescent="0.2">
      <c r="B26" s="101" t="s">
        <v>34</v>
      </c>
      <c r="C26" s="101"/>
      <c r="D26" s="41" t="s">
        <v>31</v>
      </c>
    </row>
    <row r="27" spans="2:4" ht="68.25" customHeight="1" x14ac:dyDescent="0.2">
      <c r="B27" s="101" t="s">
        <v>87</v>
      </c>
      <c r="C27" s="101"/>
      <c r="D27" s="101"/>
    </row>
    <row r="28" spans="2:4" ht="18" x14ac:dyDescent="0.2">
      <c r="B28" s="102" t="s">
        <v>85</v>
      </c>
      <c r="C28" s="102"/>
      <c r="D28" s="102"/>
    </row>
    <row r="29" spans="2:4" ht="34.5" customHeight="1" x14ac:dyDescent="0.2">
      <c r="B29" s="101" t="s">
        <v>88</v>
      </c>
      <c r="C29" s="101"/>
      <c r="D29" s="101"/>
    </row>
    <row r="30" spans="2:4" ht="36" customHeight="1" x14ac:dyDescent="0.2">
      <c r="B30" s="101" t="s">
        <v>89</v>
      </c>
      <c r="C30" s="101"/>
      <c r="D30" s="101"/>
    </row>
    <row r="31" spans="2:4" ht="15" x14ac:dyDescent="0.2">
      <c r="B31" s="101" t="s">
        <v>32</v>
      </c>
      <c r="C31" s="101"/>
      <c r="D31" s="64">
        <v>1</v>
      </c>
    </row>
    <row r="32" spans="2:4" ht="15" x14ac:dyDescent="0.2">
      <c r="B32" s="101" t="s">
        <v>33</v>
      </c>
      <c r="C32" s="101"/>
      <c r="D32" s="64" t="s">
        <v>90</v>
      </c>
    </row>
    <row r="33" spans="2:4" ht="15" x14ac:dyDescent="0.2">
      <c r="B33" s="101"/>
      <c r="C33" s="101"/>
      <c r="D33" s="64"/>
    </row>
    <row r="34" spans="2:4" ht="36.75" customHeight="1" x14ac:dyDescent="0.2">
      <c r="B34" s="101" t="s">
        <v>91</v>
      </c>
      <c r="C34" s="101"/>
      <c r="D34" s="101"/>
    </row>
    <row r="35" spans="2:4" ht="15" x14ac:dyDescent="0.2">
      <c r="B35" s="101" t="s">
        <v>32</v>
      </c>
      <c r="C35" s="101"/>
      <c r="D35" s="64">
        <v>1</v>
      </c>
    </row>
    <row r="36" spans="2:4" ht="15" x14ac:dyDescent="0.2">
      <c r="B36" s="101" t="s">
        <v>33</v>
      </c>
      <c r="C36" s="101"/>
      <c r="D36" s="64">
        <v>0</v>
      </c>
    </row>
    <row r="37" spans="2:4" ht="15" x14ac:dyDescent="0.2">
      <c r="B37" s="101"/>
      <c r="C37" s="101"/>
      <c r="D37" s="64"/>
    </row>
    <row r="38" spans="2:4" ht="59.25" customHeight="1" x14ac:dyDescent="0.2">
      <c r="B38" s="101" t="s">
        <v>83</v>
      </c>
      <c r="C38" s="101"/>
      <c r="D38" s="101"/>
    </row>
    <row r="39" spans="2:4" ht="20.25" customHeight="1" x14ac:dyDescent="0.2">
      <c r="B39" s="102" t="s">
        <v>94</v>
      </c>
      <c r="C39" s="102"/>
      <c r="D39" s="102"/>
    </row>
    <row r="40" spans="2:4" ht="62.25" customHeight="1" x14ac:dyDescent="0.2">
      <c r="B40" s="101" t="s">
        <v>46</v>
      </c>
      <c r="C40" s="101"/>
      <c r="D40" s="101"/>
    </row>
    <row r="41" spans="2:4" ht="15" customHeight="1" x14ac:dyDescent="0.2"/>
    <row r="42" spans="2:4" ht="12.75" customHeight="1" x14ac:dyDescent="0.2">
      <c r="B42" s="103" t="s">
        <v>103</v>
      </c>
      <c r="C42" s="103"/>
    </row>
    <row r="43" spans="2:4" x14ac:dyDescent="0.2"/>
    <row r="44" spans="2:4" hidden="1" x14ac:dyDescent="0.2"/>
    <row r="45" spans="2:4" hidden="1" x14ac:dyDescent="0.2"/>
    <row r="46" spans="2:4" hidden="1" x14ac:dyDescent="0.2"/>
    <row r="47" spans="2:4" hidden="1" x14ac:dyDescent="0.2"/>
    <row r="48" spans="2:4" hidden="1" x14ac:dyDescent="0.2"/>
    <row r="49" x14ac:dyDescent="0.2"/>
    <row r="50" x14ac:dyDescent="0.2"/>
    <row r="51" x14ac:dyDescent="0.2"/>
    <row r="52" x14ac:dyDescent="0.2"/>
  </sheetData>
  <sheetProtection sheet="1" objects="1" scenarios="1" selectLockedCells="1" selectUnlockedCells="1"/>
  <customSheetViews>
    <customSheetView guid="{3460AEDE-B63E-4F28-8771-DA54E21B44B1}" showGridLines="0" topLeftCell="A23">
      <selection activeCell="B23" sqref="B23:D23"/>
      <pageMargins left="0.7" right="0.7" top="0.78740157499999996" bottom="0.78740157499999996" header="0.3" footer="0.3"/>
      <pageSetup paperSize="9" scale="66" orientation="portrait" horizontalDpi="1200" verticalDpi="1200" r:id="rId1"/>
      <headerFooter>
        <oddHeader>&amp;L
&amp;"Arial,Fett"&amp;20Deutsches Netzwerk für Qualitätsentwicklung in der Pflege&amp;"Arial,Standard"&amp;10
&amp;"Arial,Fett"&amp;12Auditinstrument&amp;"Arial,Standard" zum Expertstandard "Dekubitusprophylaxe in der Pflege - 2. Aktualisierung 2017"&amp;R&amp;G</oddHeader>
        <oddFooter>&amp;C© Deutsches Netzwerk für Qualitätsentwicklung in der Pflege (DNQP) 2017</oddFooter>
      </headerFooter>
    </customSheetView>
  </customSheetViews>
  <mergeCells count="28">
    <mergeCell ref="B18:D18"/>
    <mergeCell ref="B4:D4"/>
    <mergeCell ref="B8:D8"/>
    <mergeCell ref="B7:C7"/>
    <mergeCell ref="B17:D17"/>
    <mergeCell ref="B42:C42"/>
    <mergeCell ref="B19:D19"/>
    <mergeCell ref="B20:D20"/>
    <mergeCell ref="B23:D23"/>
    <mergeCell ref="B26:C26"/>
    <mergeCell ref="B24:C24"/>
    <mergeCell ref="B25:C25"/>
    <mergeCell ref="B21:D21"/>
    <mergeCell ref="B39:D39"/>
    <mergeCell ref="B22:D22"/>
    <mergeCell ref="B40:D40"/>
    <mergeCell ref="B27:D27"/>
    <mergeCell ref="B31:C31"/>
    <mergeCell ref="B32:C32"/>
    <mergeCell ref="B33:C33"/>
    <mergeCell ref="B38:D38"/>
    <mergeCell ref="B36:C36"/>
    <mergeCell ref="B37:C37"/>
    <mergeCell ref="B28:D28"/>
    <mergeCell ref="B29:D29"/>
    <mergeCell ref="B30:D30"/>
    <mergeCell ref="B34:D34"/>
    <mergeCell ref="B35:C35"/>
  </mergeCells>
  <pageMargins left="0.7" right="0.7" top="0.78740157499999996" bottom="0.78740157499999996" header="0.3" footer="0.3"/>
  <pageSetup paperSize="9" scale="52" orientation="portrait" horizontalDpi="1200" verticalDpi="1200" r:id="rId2"/>
  <headerFooter>
    <oddHeader>&amp;L
&amp;"Arial,Fett"&amp;20Deutsches Netzwerk für Qualitätsentwicklung in der Pflege&amp;"Arial,Standard"&amp;10
&amp;"Arial,Fett"&amp;12Auditinstrument&amp;"Arial,Standard" zum Expertenstandard "Pflege von Menschen mit Demenz"&amp;R&amp;G</oddHeader>
    <oddFooter>&amp;C© Deutsches Netzwerk für Qualitätsentwicklung in der Pflege (DNQP) 2018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BB35"/>
  <sheetViews>
    <sheetView showGridLines="0" showRowColHeaders="0" zoomScaleNormal="100" zoomScaleSheetLayoutView="70" zoomScalePageLayoutView="70" workbookViewId="0">
      <selection activeCell="O9" sqref="O9:Z9"/>
    </sheetView>
  </sheetViews>
  <sheetFormatPr baseColWidth="10" defaultColWidth="0" defaultRowHeight="12.75" zeroHeight="1" x14ac:dyDescent="0.2"/>
  <cols>
    <col min="1" max="1" width="3.85546875" bestFit="1" customWidth="1"/>
    <col min="2" max="2" width="6" customWidth="1"/>
    <col min="3" max="6" width="5.7109375" customWidth="1"/>
    <col min="7" max="7" width="14.28515625" customWidth="1"/>
    <col min="8" max="19" width="5.7109375" customWidth="1"/>
    <col min="20" max="20" width="10.42578125" customWidth="1"/>
    <col min="21" max="26" width="5.7109375" customWidth="1"/>
    <col min="27" max="43" width="5.7109375" hidden="1" customWidth="1"/>
    <col min="44" max="46" width="5.42578125" hidden="1" customWidth="1"/>
    <col min="47" max="47" width="9.7109375" hidden="1" customWidth="1"/>
    <col min="48" max="48" width="66.85546875" hidden="1" customWidth="1"/>
    <col min="49" max="49" width="4.140625" hidden="1" customWidth="1"/>
    <col min="50" max="54" width="0" hidden="1" customWidth="1"/>
    <col min="55" max="16384" width="5" hidden="1"/>
  </cols>
  <sheetData>
    <row r="1" spans="1:26" ht="21" customHeight="1" x14ac:dyDescent="0.3">
      <c r="A1" s="4"/>
      <c r="B1" s="5"/>
      <c r="C1" s="4"/>
      <c r="D1" s="4"/>
      <c r="E1" s="4"/>
      <c r="F1" s="5"/>
      <c r="G1" s="5"/>
      <c r="H1" s="5"/>
      <c r="I1" s="5"/>
      <c r="J1" s="5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8" x14ac:dyDescent="0.25">
      <c r="A2" s="7"/>
      <c r="B2" s="121" t="s">
        <v>37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</row>
    <row r="3" spans="1:26" ht="8.25" customHeight="1" thickBot="1" x14ac:dyDescent="0.25">
      <c r="A3" s="4"/>
      <c r="B3" s="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8.5" customHeight="1" thickBot="1" x14ac:dyDescent="0.25">
      <c r="A4" s="4"/>
      <c r="B4" s="122" t="s">
        <v>41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4"/>
      <c r="O4" s="127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</row>
    <row r="5" spans="1:26" ht="28.5" customHeight="1" thickBot="1" x14ac:dyDescent="0.25">
      <c r="A5" s="4"/>
      <c r="B5" s="122" t="s">
        <v>11</v>
      </c>
      <c r="C5" s="123"/>
      <c r="D5" s="123"/>
      <c r="E5" s="123"/>
      <c r="F5" s="123"/>
      <c r="G5" s="124"/>
      <c r="H5" s="125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</row>
    <row r="6" spans="1:26" ht="28.5" customHeight="1" thickBot="1" x14ac:dyDescent="0.25">
      <c r="A6" s="4"/>
      <c r="B6" s="113" t="s">
        <v>4</v>
      </c>
      <c r="C6" s="113"/>
      <c r="D6" s="113"/>
      <c r="E6" s="113"/>
      <c r="F6" s="113"/>
      <c r="G6" s="113"/>
      <c r="H6" s="114"/>
      <c r="I6" s="115"/>
      <c r="J6" s="115"/>
      <c r="K6" s="115"/>
      <c r="L6" s="115"/>
      <c r="M6" s="115"/>
      <c r="N6" s="115"/>
      <c r="O6" s="116" t="s">
        <v>12</v>
      </c>
      <c r="P6" s="116"/>
      <c r="Q6" s="116"/>
      <c r="R6" s="116"/>
      <c r="S6" s="116"/>
      <c r="T6" s="116"/>
      <c r="U6" s="117"/>
      <c r="V6" s="118"/>
      <c r="W6" s="118"/>
      <c r="X6" s="118"/>
      <c r="Y6" s="118"/>
      <c r="Z6" s="119"/>
    </row>
    <row r="7" spans="1:26" ht="28.5" customHeight="1" thickBot="1" x14ac:dyDescent="0.25">
      <c r="A7" s="4"/>
      <c r="B7" s="120" t="s">
        <v>42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9"/>
    </row>
    <row r="8" spans="1:26" ht="28.5" customHeight="1" thickBot="1" x14ac:dyDescent="0.25">
      <c r="A8" s="4"/>
      <c r="B8" s="107" t="s">
        <v>54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9"/>
    </row>
    <row r="9" spans="1:26" ht="28.5" customHeight="1" thickBot="1" x14ac:dyDescent="0.25">
      <c r="A9" s="4"/>
      <c r="B9" s="110" t="s">
        <v>99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2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9"/>
    </row>
    <row r="10" spans="1:26" x14ac:dyDescent="0.2">
      <c r="A10" s="33"/>
      <c r="B10" s="35"/>
      <c r="C10" s="35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7.25" hidden="1" customHeight="1" x14ac:dyDescent="0.2">
      <c r="A11" s="4"/>
      <c r="B11" s="8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idden="1" x14ac:dyDescent="0.2"/>
    <row r="13" spans="1:26" hidden="1" x14ac:dyDescent="0.2"/>
    <row r="14" spans="1:26" hidden="1" x14ac:dyDescent="0.2"/>
    <row r="15" spans="1:26" hidden="1" x14ac:dyDescent="0.2"/>
    <row r="16" spans="1:26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x14ac:dyDescent="0.2"/>
  </sheetData>
  <sheetProtection sheet="1" objects="1" scenarios="1" selectLockedCells="1"/>
  <customSheetViews>
    <customSheetView guid="{3460AEDE-B63E-4F28-8771-DA54E21B44B1}" showGridLines="0" fitToPage="1">
      <selection activeCell="O4" sqref="O4:Z4"/>
      <colBreaks count="1" manualBreakCount="1">
        <brk id="26" max="1048575" man="1"/>
      </colBreaks>
      <pageMargins left="0.43307086614173229" right="0.28160919540229884" top="1.2204724409448819" bottom="1.1417322834645669" header="0.31496062992125984" footer="0.31496062992125984"/>
      <pageSetup paperSize="9" scale="60" pageOrder="overThenDown" orientation="portrait" r:id="rId1"/>
      <headerFooter alignWithMargins="0">
        <oddHeader>&amp;L&amp;"Arial,Fett"&amp;20
Deutsches Netzwerk für Qualitätsentwicklung in der Pflege&amp;"Arial,Standard"
&amp;"Arial,Fett"&amp;12Auditinstrument&amp;"Arial,Standard" zum Expertstandard "Dekubitusprophylaxe in der Pflege - 2. Aktualisierung 2017"&amp;R&amp;G</oddHeader>
        <oddFooter>&amp;C© Deutsches Netzwerk für Qualitätsentwicklung in der Pflege (DNQP) 2017</oddFooter>
      </headerFooter>
    </customSheetView>
  </customSheetViews>
  <mergeCells count="15">
    <mergeCell ref="B2:Z2"/>
    <mergeCell ref="B5:G5"/>
    <mergeCell ref="H5:Z5"/>
    <mergeCell ref="B4:N4"/>
    <mergeCell ref="O4:Z4"/>
    <mergeCell ref="B8:N8"/>
    <mergeCell ref="O8:Z8"/>
    <mergeCell ref="O9:Z9"/>
    <mergeCell ref="B9:N9"/>
    <mergeCell ref="B6:G6"/>
    <mergeCell ref="H6:N6"/>
    <mergeCell ref="O6:T6"/>
    <mergeCell ref="U6:Z6"/>
    <mergeCell ref="B7:N7"/>
    <mergeCell ref="O7:Z7"/>
  </mergeCells>
  <pageMargins left="0.43307086614173229" right="0.28160919540229884" top="1.2204724409448819" bottom="1.1417322834645669" header="0.31496062992125984" footer="0.31496062992125984"/>
  <pageSetup paperSize="9" scale="61" pageOrder="overThenDown" orientation="portrait" r:id="rId2"/>
  <headerFooter alignWithMargins="0">
    <oddHeader>&amp;L&amp;"Arial,Fett"&amp;20
Deutsches Netzwerk für Qualitätsentwicklung in der Pflege&amp;"Arial,Standard"
&amp;"Arial,Fett"&amp;12Auditinstrument&amp;"Arial,Standard" zum Expertenstandard "Pflege von Menschen mit Demenz"&amp;R&amp;G</oddHeader>
    <oddFooter>&amp;C© Deutsches Netzwerk für Qualitätsentwicklung in der Pflege (DNQP) 2018</oddFooter>
  </headerFooter>
  <colBreaks count="1" manualBreakCount="1">
    <brk id="26" max="1048575" man="1"/>
  </colBreak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BB95"/>
  <sheetViews>
    <sheetView showGridLines="0" showRowColHeaders="0" zoomScaleNormal="100" zoomScaleSheetLayoutView="70" zoomScalePageLayoutView="70" workbookViewId="0">
      <selection activeCell="L6" sqref="L6:Z6"/>
    </sheetView>
  </sheetViews>
  <sheetFormatPr baseColWidth="10" defaultColWidth="0" defaultRowHeight="12.75" zeroHeight="1" x14ac:dyDescent="0.2"/>
  <cols>
    <col min="1" max="1" width="3.85546875" style="88" bestFit="1" customWidth="1"/>
    <col min="2" max="2" width="6" style="88" customWidth="1"/>
    <col min="3" max="43" width="5.7109375" style="88" customWidth="1"/>
    <col min="44" max="46" width="5.42578125" style="88" customWidth="1"/>
    <col min="47" max="47" width="9.7109375" style="88" customWidth="1"/>
    <col min="48" max="48" width="66.85546875" style="88" customWidth="1"/>
    <col min="49" max="49" width="4.140625" style="88" hidden="1" customWidth="1"/>
    <col min="50" max="54" width="0" style="88" hidden="1" customWidth="1"/>
    <col min="55" max="16384" width="5" style="88" hidden="1"/>
  </cols>
  <sheetData>
    <row r="1" spans="1:48" ht="21" customHeight="1" thickBot="1" x14ac:dyDescent="0.35">
      <c r="A1" s="4"/>
      <c r="B1" s="5"/>
      <c r="C1" s="4"/>
      <c r="D1" s="4"/>
      <c r="E1" s="4"/>
      <c r="F1" s="5"/>
      <c r="G1" s="5"/>
      <c r="H1" s="5"/>
      <c r="I1" s="5"/>
      <c r="J1" s="5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pans="1:48" ht="28.5" customHeight="1" thickBot="1" x14ac:dyDescent="0.25">
      <c r="A2" s="4"/>
      <c r="B2" s="122" t="s">
        <v>40</v>
      </c>
      <c r="C2" s="123"/>
      <c r="D2" s="123"/>
      <c r="E2" s="123"/>
      <c r="F2" s="123"/>
      <c r="G2" s="123"/>
      <c r="H2" s="123"/>
      <c r="I2" s="43"/>
      <c r="J2" s="43"/>
      <c r="K2" s="43"/>
      <c r="L2" s="43"/>
      <c r="M2" s="43"/>
      <c r="N2" s="4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19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ht="7.5" customHeight="1" x14ac:dyDescent="0.3">
      <c r="A3" s="4"/>
      <c r="B3" s="6"/>
      <c r="C3" s="5"/>
      <c r="D3" s="5"/>
      <c r="E3" s="5"/>
      <c r="F3" s="4"/>
      <c r="G3" s="5"/>
      <c r="H3" s="5"/>
      <c r="I3" s="5"/>
      <c r="J3" s="5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48" ht="18" customHeight="1" x14ac:dyDescent="0.25">
      <c r="A4" s="7"/>
      <c r="B4" s="121" t="s">
        <v>59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</row>
    <row r="5" spans="1:48" ht="7.5" customHeight="1" thickBot="1" x14ac:dyDescent="0.25">
      <c r="A5" s="33"/>
      <c r="B5" s="35"/>
      <c r="C5" s="35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37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9"/>
    </row>
    <row r="6" spans="1:48" ht="28.5" customHeight="1" thickBot="1" x14ac:dyDescent="0.25">
      <c r="A6" s="4"/>
      <c r="B6" s="129" t="s">
        <v>60</v>
      </c>
      <c r="C6" s="130"/>
      <c r="D6" s="130"/>
      <c r="E6" s="130"/>
      <c r="F6" s="130"/>
      <c r="G6" s="130"/>
      <c r="H6" s="130"/>
      <c r="I6" s="130"/>
      <c r="J6" s="130"/>
      <c r="K6" s="130"/>
      <c r="L6" s="131">
        <v>0</v>
      </c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2"/>
      <c r="AA6" s="40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9"/>
    </row>
    <row r="7" spans="1:48" ht="7.5" customHeight="1" x14ac:dyDescent="0.2">
      <c r="A7" s="33"/>
      <c r="B7" s="35"/>
      <c r="C7" s="35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37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9"/>
    </row>
    <row r="8" spans="1:48" ht="66" customHeight="1" x14ac:dyDescent="0.2">
      <c r="A8" s="4"/>
      <c r="B8" s="139" t="s">
        <v>35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2"/>
    </row>
    <row r="9" spans="1:48" ht="7.5" customHeight="1" thickBot="1" x14ac:dyDescent="0.25">
      <c r="A9" s="33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</row>
    <row r="10" spans="1:48" ht="13.5" thickBot="1" x14ac:dyDescent="0.25">
      <c r="A10" s="4"/>
      <c r="B10" s="10"/>
      <c r="C10" s="1">
        <v>1</v>
      </c>
      <c r="D10" s="1">
        <f>C10+1</f>
        <v>2</v>
      </c>
      <c r="E10" s="1">
        <f>D10+1</f>
        <v>3</v>
      </c>
      <c r="F10" s="1">
        <f>E10+1</f>
        <v>4</v>
      </c>
      <c r="G10" s="1">
        <f t="shared" ref="G10:AO10" si="0">F10+1</f>
        <v>5</v>
      </c>
      <c r="H10" s="1">
        <f t="shared" si="0"/>
        <v>6</v>
      </c>
      <c r="I10" s="1">
        <f t="shared" si="0"/>
        <v>7</v>
      </c>
      <c r="J10" s="1">
        <f t="shared" si="0"/>
        <v>8</v>
      </c>
      <c r="K10" s="1">
        <f t="shared" si="0"/>
        <v>9</v>
      </c>
      <c r="L10" s="1">
        <f t="shared" si="0"/>
        <v>10</v>
      </c>
      <c r="M10" s="1">
        <f t="shared" si="0"/>
        <v>11</v>
      </c>
      <c r="N10" s="1">
        <f t="shared" si="0"/>
        <v>12</v>
      </c>
      <c r="O10" s="1">
        <f t="shared" si="0"/>
        <v>13</v>
      </c>
      <c r="P10" s="1">
        <f t="shared" si="0"/>
        <v>14</v>
      </c>
      <c r="Q10" s="1">
        <f t="shared" si="0"/>
        <v>15</v>
      </c>
      <c r="R10" s="1">
        <f t="shared" si="0"/>
        <v>16</v>
      </c>
      <c r="S10" s="1">
        <f t="shared" si="0"/>
        <v>17</v>
      </c>
      <c r="T10" s="1">
        <f t="shared" si="0"/>
        <v>18</v>
      </c>
      <c r="U10" s="1">
        <f t="shared" si="0"/>
        <v>19</v>
      </c>
      <c r="V10" s="1">
        <f t="shared" si="0"/>
        <v>20</v>
      </c>
      <c r="W10" s="1">
        <f t="shared" si="0"/>
        <v>21</v>
      </c>
      <c r="X10" s="1">
        <f t="shared" si="0"/>
        <v>22</v>
      </c>
      <c r="Y10" s="1">
        <f t="shared" si="0"/>
        <v>23</v>
      </c>
      <c r="Z10" s="1">
        <f t="shared" si="0"/>
        <v>24</v>
      </c>
      <c r="AA10" s="1">
        <f t="shared" si="0"/>
        <v>25</v>
      </c>
      <c r="AB10" s="1">
        <f t="shared" si="0"/>
        <v>26</v>
      </c>
      <c r="AC10" s="1">
        <f t="shared" si="0"/>
        <v>27</v>
      </c>
      <c r="AD10" s="1">
        <f t="shared" si="0"/>
        <v>28</v>
      </c>
      <c r="AE10" s="1">
        <f t="shared" si="0"/>
        <v>29</v>
      </c>
      <c r="AF10" s="1">
        <f t="shared" si="0"/>
        <v>30</v>
      </c>
      <c r="AG10" s="1">
        <f t="shared" si="0"/>
        <v>31</v>
      </c>
      <c r="AH10" s="1">
        <f t="shared" si="0"/>
        <v>32</v>
      </c>
      <c r="AI10" s="1">
        <f t="shared" si="0"/>
        <v>33</v>
      </c>
      <c r="AJ10" s="1">
        <f t="shared" si="0"/>
        <v>34</v>
      </c>
      <c r="AK10" s="1">
        <f t="shared" si="0"/>
        <v>35</v>
      </c>
      <c r="AL10" s="1">
        <f t="shared" si="0"/>
        <v>36</v>
      </c>
      <c r="AM10" s="1">
        <f t="shared" si="0"/>
        <v>37</v>
      </c>
      <c r="AN10" s="1">
        <f t="shared" si="0"/>
        <v>38</v>
      </c>
      <c r="AO10" s="1">
        <f t="shared" si="0"/>
        <v>39</v>
      </c>
      <c r="AP10" s="1">
        <f>AO10+1</f>
        <v>40</v>
      </c>
      <c r="AQ10" s="11"/>
      <c r="AR10" s="1" t="s">
        <v>3</v>
      </c>
      <c r="AS10" s="1" t="s">
        <v>0</v>
      </c>
      <c r="AT10" s="1" t="s">
        <v>1</v>
      </c>
      <c r="AU10" s="1" t="s">
        <v>2</v>
      </c>
      <c r="AV10" s="12"/>
    </row>
    <row r="11" spans="1:48" ht="13.5" customHeight="1" thickBot="1" x14ac:dyDescent="0.25">
      <c r="A11" s="134" t="s">
        <v>13</v>
      </c>
      <c r="B11" s="13" t="s">
        <v>5</v>
      </c>
      <c r="C11" s="2"/>
      <c r="D11" s="2"/>
      <c r="E11" s="2"/>
      <c r="F11" s="2"/>
      <c r="G11" s="2"/>
      <c r="H11" s="2"/>
      <c r="I11" s="2"/>
      <c r="J11" s="2"/>
      <c r="K11" s="3"/>
      <c r="L11" s="2"/>
      <c r="M11" s="2"/>
      <c r="N11" s="3"/>
      <c r="O11" s="2"/>
      <c r="P11" s="3"/>
      <c r="Q11" s="2"/>
      <c r="R11" s="3"/>
      <c r="S11" s="2"/>
      <c r="T11" s="3"/>
      <c r="U11" s="2"/>
      <c r="V11" s="2"/>
      <c r="W11" s="2"/>
      <c r="X11" s="3"/>
      <c r="Y11" s="2"/>
      <c r="Z11" s="3"/>
      <c r="AA11" s="2"/>
      <c r="AB11" s="3"/>
      <c r="AC11" s="2"/>
      <c r="AD11" s="3"/>
      <c r="AE11" s="2"/>
      <c r="AF11" s="3"/>
      <c r="AG11" s="2"/>
      <c r="AH11" s="3"/>
      <c r="AI11" s="2"/>
      <c r="AJ11" s="3"/>
      <c r="AK11" s="2"/>
      <c r="AL11" s="3"/>
      <c r="AM11" s="2"/>
      <c r="AN11" s="3"/>
      <c r="AO11" s="2"/>
      <c r="AP11" s="3"/>
      <c r="AQ11" s="2"/>
      <c r="AR11" s="14">
        <f>SUM(AS11:AT11)</f>
        <v>0</v>
      </c>
      <c r="AS11" s="15">
        <f t="shared" ref="AS11:AS19" si="1">SUM(C11:AP11)</f>
        <v>0</v>
      </c>
      <c r="AT11" s="14">
        <f t="shared" ref="AT11:AT19" si="2">FREQUENCY(C11:AP11,0)</f>
        <v>0</v>
      </c>
      <c r="AU11" s="16" t="e">
        <f>(AS11)/SUM(AS11,AT11)</f>
        <v>#DIV/0!</v>
      </c>
      <c r="AV11" s="17" t="str">
        <f>"E1.1 - Hinweise auf Unterstützungsbedarfe; n="&amp;(AR11)</f>
        <v>E1.1 - Hinweise auf Unterstützungsbedarfe; n=0</v>
      </c>
    </row>
    <row r="12" spans="1:48" ht="13.5" thickBot="1" x14ac:dyDescent="0.25">
      <c r="A12" s="134"/>
      <c r="B12" s="18" t="s">
        <v>20</v>
      </c>
      <c r="C12" s="2"/>
      <c r="D12" s="2"/>
      <c r="E12" s="2"/>
      <c r="F12" s="2"/>
      <c r="G12" s="2"/>
      <c r="H12" s="3"/>
      <c r="I12" s="2"/>
      <c r="J12" s="2"/>
      <c r="K12" s="2"/>
      <c r="L12" s="2"/>
      <c r="M12" s="2"/>
      <c r="N12" s="2"/>
      <c r="O12" s="2"/>
      <c r="P12" s="3"/>
      <c r="Q12" s="3"/>
      <c r="R12" s="3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14">
        <f t="shared" ref="AR12:AR19" si="3">SUM(AS12:AT12)</f>
        <v>0</v>
      </c>
      <c r="AS12" s="15">
        <f t="shared" si="1"/>
        <v>0</v>
      </c>
      <c r="AT12" s="14">
        <f t="shared" si="2"/>
        <v>0</v>
      </c>
      <c r="AU12" s="16" t="e">
        <f t="shared" ref="AU12:AU19" si="4">(AS12)/SUM(AS12,AT12)</f>
        <v>#DIV/0!</v>
      </c>
      <c r="AV12" s="17" t="str">
        <f>"E1.2 - Hinweise auf Lebenswelt und Biographie; n="&amp;(AR12)</f>
        <v>E1.2 - Hinweise auf Lebenswelt und Biographie; n=0</v>
      </c>
    </row>
    <row r="13" spans="1:48" ht="13.5" thickBot="1" x14ac:dyDescent="0.25">
      <c r="A13" s="134"/>
      <c r="B13" s="18" t="s">
        <v>6</v>
      </c>
      <c r="C13" s="2"/>
      <c r="D13" s="2"/>
      <c r="E13" s="2"/>
      <c r="F13" s="2"/>
      <c r="G13" s="2"/>
      <c r="H13" s="3"/>
      <c r="I13" s="2"/>
      <c r="J13" s="2"/>
      <c r="K13" s="2"/>
      <c r="L13" s="2"/>
      <c r="M13" s="2"/>
      <c r="N13" s="2"/>
      <c r="O13" s="2"/>
      <c r="P13" s="3"/>
      <c r="Q13" s="3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14">
        <f t="shared" si="3"/>
        <v>0</v>
      </c>
      <c r="AS13" s="15">
        <f t="shared" si="1"/>
        <v>0</v>
      </c>
      <c r="AT13" s="14">
        <f t="shared" si="2"/>
        <v>0</v>
      </c>
      <c r="AU13" s="16" t="e">
        <f t="shared" si="4"/>
        <v>#DIV/0!</v>
      </c>
      <c r="AV13" s="17" t="str">
        <f>"E2.1 - Vorliegen Maßnahmenplanung; n="&amp;(AR13)</f>
        <v>E2.1 - Vorliegen Maßnahmenplanung; n=0</v>
      </c>
    </row>
    <row r="14" spans="1:48" ht="13.5" thickBot="1" x14ac:dyDescent="0.25">
      <c r="A14" s="134"/>
      <c r="B14" s="18" t="s">
        <v>10</v>
      </c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14">
        <f t="shared" si="3"/>
        <v>0</v>
      </c>
      <c r="AS14" s="15">
        <f t="shared" si="1"/>
        <v>0</v>
      </c>
      <c r="AT14" s="14">
        <f t="shared" si="2"/>
        <v>0</v>
      </c>
      <c r="AU14" s="16" t="e">
        <f t="shared" si="4"/>
        <v>#DIV/0!</v>
      </c>
      <c r="AV14" s="17" t="str">
        <f>"E2.2 - Schwankungen von Fähigkeiten und Bedürfnissen; n="&amp;(AR14)</f>
        <v>E2.2 - Schwankungen von Fähigkeiten und Bedürfnissen; n=0</v>
      </c>
    </row>
    <row r="15" spans="1:48" ht="13.5" thickBot="1" x14ac:dyDescent="0.25">
      <c r="A15" s="134"/>
      <c r="B15" s="18" t="s">
        <v>15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14">
        <f t="shared" si="3"/>
        <v>0</v>
      </c>
      <c r="AS15" s="15">
        <f t="shared" si="1"/>
        <v>0</v>
      </c>
      <c r="AT15" s="14">
        <f t="shared" si="2"/>
        <v>0</v>
      </c>
      <c r="AU15" s="16" t="e">
        <f t="shared" si="4"/>
        <v>#DIV/0!</v>
      </c>
      <c r="AV15" s="17" t="str">
        <f>"E3.1 - Beratung Mensch mit Demenz; n="&amp;(AR15)</f>
        <v>E3.1 - Beratung Mensch mit Demenz; n=0</v>
      </c>
    </row>
    <row r="16" spans="1:48" ht="13.5" thickBot="1" x14ac:dyDescent="0.25">
      <c r="A16" s="134"/>
      <c r="B16" s="18" t="s">
        <v>17</v>
      </c>
      <c r="C16" s="2"/>
      <c r="D16" s="2"/>
      <c r="E16" s="2"/>
      <c r="F16" s="2"/>
      <c r="G16" s="2"/>
      <c r="H16" s="3"/>
      <c r="I16" s="2"/>
      <c r="J16" s="2"/>
      <c r="K16" s="2"/>
      <c r="L16" s="2"/>
      <c r="M16" s="2"/>
      <c r="N16" s="2"/>
      <c r="O16" s="2"/>
      <c r="P16" s="3"/>
      <c r="Q16" s="3"/>
      <c r="R16" s="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14">
        <f t="shared" si="3"/>
        <v>0</v>
      </c>
      <c r="AS16" s="15">
        <f t="shared" si="1"/>
        <v>0</v>
      </c>
      <c r="AT16" s="14">
        <f t="shared" si="2"/>
        <v>0</v>
      </c>
      <c r="AU16" s="16" t="e">
        <f t="shared" si="4"/>
        <v>#DIV/0!</v>
      </c>
      <c r="AV16" s="17" t="str">
        <f>"E3.2 - Beratung Angehörige; n="&amp;(AR16)</f>
        <v>E3.2 - Beratung Angehörige; n=0</v>
      </c>
    </row>
    <row r="17" spans="1:48" ht="13.5" thickBot="1" x14ac:dyDescent="0.25">
      <c r="A17" s="134"/>
      <c r="B17" s="18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14">
        <f t="shared" si="3"/>
        <v>0</v>
      </c>
      <c r="AS17" s="15">
        <f t="shared" si="1"/>
        <v>0</v>
      </c>
      <c r="AT17" s="14">
        <f t="shared" si="2"/>
        <v>0</v>
      </c>
      <c r="AU17" s="16" t="e">
        <f t="shared" si="4"/>
        <v>#DIV/0!</v>
      </c>
      <c r="AV17" s="17" t="str">
        <f>"E4.1 - Gestaltung Kommunikation und Interaktion; n="&amp;(AR17)</f>
        <v>E4.1 - Gestaltung Kommunikation und Interaktion; n=0</v>
      </c>
    </row>
    <row r="18" spans="1:48" ht="13.5" thickBot="1" x14ac:dyDescent="0.25">
      <c r="A18" s="134"/>
      <c r="B18" s="18" t="s">
        <v>8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14">
        <f t="shared" si="3"/>
        <v>0</v>
      </c>
      <c r="AS18" s="15">
        <f t="shared" si="1"/>
        <v>0</v>
      </c>
      <c r="AT18" s="14">
        <f t="shared" si="2"/>
        <v>0</v>
      </c>
      <c r="AU18" s="16" t="e">
        <f t="shared" si="4"/>
        <v>#DIV/0!</v>
      </c>
      <c r="AV18" s="17" t="str">
        <f>"E4.2 - Äußerungen Gefühle und Befindlichkeiten; n="&amp;(AR18)</f>
        <v>E4.2 - Äußerungen Gefühle und Befindlichkeiten; n=0</v>
      </c>
    </row>
    <row r="19" spans="1:48" ht="13.5" thickBot="1" x14ac:dyDescent="0.25">
      <c r="A19" s="134"/>
      <c r="B19" s="18" t="s">
        <v>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3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14">
        <f t="shared" si="3"/>
        <v>0</v>
      </c>
      <c r="AS19" s="15">
        <f t="shared" si="1"/>
        <v>0</v>
      </c>
      <c r="AT19" s="14">
        <f t="shared" si="2"/>
        <v>0</v>
      </c>
      <c r="AU19" s="16" t="e">
        <f t="shared" si="4"/>
        <v>#DIV/0!</v>
      </c>
      <c r="AV19" s="17" t="str">
        <f>"E4.3 - Berücksichtigung Wünsche; n="&amp;(AR19)</f>
        <v>E4.3 - Berücksichtigung Wünsche; n=0</v>
      </c>
    </row>
    <row r="20" spans="1:48" ht="13.5" customHeight="1" thickBot="1" x14ac:dyDescent="0.25">
      <c r="A20" s="134"/>
      <c r="B20" s="18" t="s">
        <v>16</v>
      </c>
      <c r="C20" s="2"/>
      <c r="D20" s="3"/>
      <c r="E20" s="2"/>
      <c r="F20" s="2"/>
      <c r="G20" s="2"/>
      <c r="H20" s="2"/>
      <c r="I20" s="2"/>
      <c r="J20" s="2"/>
      <c r="K20" s="2"/>
      <c r="L20" s="2"/>
      <c r="M20" s="2"/>
      <c r="N20" s="3"/>
      <c r="O20" s="2"/>
      <c r="P20" s="3"/>
      <c r="Q20" s="2"/>
      <c r="R20" s="3"/>
      <c r="S20" s="2"/>
      <c r="T20" s="3"/>
      <c r="U20" s="2"/>
      <c r="V20" s="3"/>
      <c r="W20" s="3"/>
      <c r="X20" s="3"/>
      <c r="Y20" s="3"/>
      <c r="Z20" s="3"/>
      <c r="AA20" s="3"/>
      <c r="AB20" s="3"/>
      <c r="AC20" s="2"/>
      <c r="AD20" s="3"/>
      <c r="AE20" s="2"/>
      <c r="AF20" s="3"/>
      <c r="AG20" s="2"/>
      <c r="AH20" s="3"/>
      <c r="AI20" s="2"/>
      <c r="AJ20" s="3"/>
      <c r="AK20" s="2"/>
      <c r="AL20" s="3"/>
      <c r="AM20" s="2"/>
      <c r="AN20" s="3"/>
      <c r="AO20" s="2"/>
      <c r="AP20" s="2"/>
      <c r="AQ20" s="2"/>
      <c r="AR20" s="14">
        <f>SUM(AS20:AT20)</f>
        <v>0</v>
      </c>
      <c r="AS20" s="15">
        <f>SUM(C20:AP20)</f>
        <v>0</v>
      </c>
      <c r="AT20" s="14">
        <f>FREQUENCY(C20:AP20,0)</f>
        <v>0</v>
      </c>
      <c r="AU20" s="16" t="e">
        <f>(AS20)/SUM(AS20,AT20)</f>
        <v>#DIV/0!</v>
      </c>
      <c r="AV20" s="17" t="str">
        <f>"E5.1 - Fallbesprechungen; n="&amp;(AR20)</f>
        <v>E5.1 - Fallbesprechungen; n=0</v>
      </c>
    </row>
    <row r="21" spans="1:48" ht="13.5" thickBot="1" x14ac:dyDescent="0.25">
      <c r="A21" s="134"/>
      <c r="B21" s="18" t="s">
        <v>55</v>
      </c>
      <c r="C21" s="2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3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14">
        <f>SUM(AS21:AT21)</f>
        <v>0</v>
      </c>
      <c r="AS21" s="15">
        <f>SUM(C21:AP21)</f>
        <v>0</v>
      </c>
      <c r="AT21" s="14">
        <f>FREQUENCY(C21:AP21,0)</f>
        <v>0</v>
      </c>
      <c r="AU21" s="16" t="e">
        <f>(AS21)/SUM(AS21,AT21)</f>
        <v>#DIV/0!</v>
      </c>
      <c r="AV21" s="17" t="str">
        <f>"E5.2 - Anzeichen für gehört, verstanden, angenommen und verbunden; n="&amp;(AR21)</f>
        <v>E5.2 - Anzeichen für gehört, verstanden, angenommen und verbunden; n=0</v>
      </c>
    </row>
    <row r="22" spans="1:48" ht="6" customHeight="1" thickBot="1" x14ac:dyDescent="0.25">
      <c r="A22" s="66"/>
      <c r="B22" s="136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8"/>
    </row>
    <row r="23" spans="1:48" ht="13.5" customHeight="1" thickBot="1" x14ac:dyDescent="0.25">
      <c r="A23" s="134" t="s">
        <v>14</v>
      </c>
      <c r="B23" s="18" t="s">
        <v>47</v>
      </c>
      <c r="C23" s="2"/>
      <c r="D23" s="3"/>
      <c r="E23" s="2"/>
      <c r="F23" s="2"/>
      <c r="G23" s="2"/>
      <c r="H23" s="2"/>
      <c r="I23" s="2"/>
      <c r="J23" s="2"/>
      <c r="K23" s="2"/>
      <c r="L23" s="2"/>
      <c r="M23" s="2"/>
      <c r="N23" s="3"/>
      <c r="O23" s="2"/>
      <c r="P23" s="3"/>
      <c r="Q23" s="2"/>
      <c r="R23" s="3"/>
      <c r="S23" s="2"/>
      <c r="T23" s="3"/>
      <c r="U23" s="2"/>
      <c r="V23" s="3"/>
      <c r="W23" s="3"/>
      <c r="X23" s="3"/>
      <c r="Y23" s="3"/>
      <c r="Z23" s="3"/>
      <c r="AA23" s="3"/>
      <c r="AB23" s="3"/>
      <c r="AC23" s="2"/>
      <c r="AD23" s="3"/>
      <c r="AE23" s="2"/>
      <c r="AF23" s="3"/>
      <c r="AG23" s="2"/>
      <c r="AH23" s="3"/>
      <c r="AI23" s="2"/>
      <c r="AJ23" s="3"/>
      <c r="AK23" s="2"/>
      <c r="AL23" s="3"/>
      <c r="AM23" s="2"/>
      <c r="AN23" s="3"/>
      <c r="AO23" s="2"/>
      <c r="AP23" s="2"/>
      <c r="AQ23" s="2"/>
      <c r="AR23" s="14">
        <f>SUM(AS23:AT23)</f>
        <v>0</v>
      </c>
      <c r="AS23" s="15">
        <f>SUM(C23:AP23)</f>
        <v>0</v>
      </c>
      <c r="AT23" s="14">
        <f>FREQUENCY(C23:AP23,0)</f>
        <v>0</v>
      </c>
      <c r="AU23" s="16" t="e">
        <f>(AS23)/SUM(AS23,AT23)</f>
        <v>#DIV/0!</v>
      </c>
      <c r="AV23" s="17" t="str">
        <f>"E2.3 - Verstehenshypothese; n="&amp;(AR23)</f>
        <v>E2.3 - Verstehenshypothese; n=0</v>
      </c>
    </row>
    <row r="24" spans="1:48" ht="13.5" thickBot="1" x14ac:dyDescent="0.25">
      <c r="A24" s="134"/>
      <c r="B24" s="18" t="s">
        <v>50</v>
      </c>
      <c r="C24" s="2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14">
        <f>SUM(AS24:AT24)</f>
        <v>0</v>
      </c>
      <c r="AS24" s="15">
        <f>SUM(C24:AP24)</f>
        <v>0</v>
      </c>
      <c r="AT24" s="14">
        <f>FREQUENCY(C24:AP24,0)</f>
        <v>0</v>
      </c>
      <c r="AU24" s="16" t="e">
        <f>(AS24)/SUM(AS24,AT24)</f>
        <v>#DIV/0!</v>
      </c>
      <c r="AV24" s="17" t="str">
        <f>"E3.3 - Angebot von Beratung; n="&amp;(AR24)</f>
        <v>E3.3 - Angebot von Beratung; n=0</v>
      </c>
    </row>
    <row r="25" spans="1:48" ht="13.5" thickBot="1" x14ac:dyDescent="0.25">
      <c r="A25" s="134"/>
      <c r="B25" s="18" t="s">
        <v>57</v>
      </c>
      <c r="C25" s="2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3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14">
        <f>SUM(AS25:AT25)</f>
        <v>0</v>
      </c>
      <c r="AS25" s="15">
        <f>SUM(C25:AP25)</f>
        <v>0</v>
      </c>
      <c r="AT25" s="14">
        <f>FREQUENCY(C25:AP25,0)</f>
        <v>0</v>
      </c>
      <c r="AU25" s="16" t="e">
        <f>(AS25)/SUM(AS25,AT25)</f>
        <v>#DIV/0!</v>
      </c>
      <c r="AV25" s="17" t="str">
        <f>"E4.4 - Berücksichtigung fluktuierender Zustände; n="&amp;(AR25)</f>
        <v>E4.4 - Berücksichtigung fluktuierender Zustände; n=0</v>
      </c>
    </row>
    <row r="26" spans="1:48" ht="13.5" customHeight="1" thickBot="1" x14ac:dyDescent="0.25">
      <c r="A26" s="134"/>
      <c r="B26" s="18" t="s">
        <v>48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3"/>
      <c r="O26" s="2"/>
      <c r="P26" s="3"/>
      <c r="Q26" s="3"/>
      <c r="R26" s="3"/>
      <c r="S26" s="2"/>
      <c r="T26" s="3"/>
      <c r="U26" s="3"/>
      <c r="V26" s="3"/>
      <c r="W26" s="2"/>
      <c r="X26" s="3"/>
      <c r="Y26" s="2"/>
      <c r="Z26" s="3"/>
      <c r="AA26" s="2"/>
      <c r="AB26" s="3"/>
      <c r="AC26" s="2"/>
      <c r="AD26" s="3"/>
      <c r="AE26" s="2"/>
      <c r="AF26" s="3"/>
      <c r="AG26" s="2"/>
      <c r="AH26" s="3"/>
      <c r="AI26" s="2"/>
      <c r="AJ26" s="3"/>
      <c r="AK26" s="2"/>
      <c r="AL26" s="3"/>
      <c r="AM26" s="2"/>
      <c r="AN26" s="3"/>
      <c r="AO26" s="2"/>
      <c r="AP26" s="2"/>
      <c r="AQ26" s="2"/>
      <c r="AR26" s="14">
        <f t="shared" ref="AR26" si="5">SUM(AS26:AT26)</f>
        <v>0</v>
      </c>
      <c r="AS26" s="15">
        <f t="shared" ref="AS26:AS30" si="6">SUM(C26:AP26)</f>
        <v>0</v>
      </c>
      <c r="AT26" s="14">
        <f t="shared" ref="AT26:AT30" si="7">FREQUENCY(C26:AP26,0)</f>
        <v>0</v>
      </c>
      <c r="AU26" s="16" t="e">
        <f t="shared" ref="AU26:AU30" si="8">(AS26)/SUM(AS26,AT26)</f>
        <v>#DIV/0!</v>
      </c>
      <c r="AV26" s="17" t="str">
        <f>"E5.3 - Reflektion; n="&amp;(AR26)</f>
        <v>E5.3 - Reflektion; n=0</v>
      </c>
    </row>
    <row r="27" spans="1:48" ht="6" customHeight="1" thickBot="1" x14ac:dyDescent="0.25">
      <c r="A27" s="67"/>
      <c r="B27" s="136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8"/>
    </row>
    <row r="28" spans="1:48" ht="13.5" thickBot="1" x14ac:dyDescent="0.25">
      <c r="A28" s="134" t="s">
        <v>56</v>
      </c>
      <c r="B28" s="18" t="s">
        <v>49</v>
      </c>
      <c r="C28" s="2"/>
      <c r="D28" s="2"/>
      <c r="E28" s="3"/>
      <c r="F28" s="3"/>
      <c r="G28" s="2"/>
      <c r="H28" s="2"/>
      <c r="I28" s="2"/>
      <c r="J28" s="2"/>
      <c r="K28" s="2"/>
      <c r="L28" s="2"/>
      <c r="M28" s="2"/>
      <c r="N28" s="2"/>
      <c r="O28" s="2"/>
      <c r="P28" s="2"/>
      <c r="Q28" s="3"/>
      <c r="R28" s="2"/>
      <c r="S28" s="2"/>
      <c r="T28" s="3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14">
        <f t="shared" ref="AR28:AR30" si="9">SUM(AS28:AT28)</f>
        <v>0</v>
      </c>
      <c r="AS28" s="15">
        <f t="shared" si="6"/>
        <v>0</v>
      </c>
      <c r="AT28" s="14">
        <f t="shared" si="7"/>
        <v>0</v>
      </c>
      <c r="AU28" s="16" t="e">
        <f t="shared" si="8"/>
        <v>#DIV/0!</v>
      </c>
      <c r="AV28" s="17" t="str">
        <f>"E2.4 - Einbeziehung in Maßnahmenplanung; n="&amp;(AR28)</f>
        <v>E2.4 - Einbeziehung in Maßnahmenplanung; n=0</v>
      </c>
    </row>
    <row r="29" spans="1:48" ht="13.5" thickBot="1" x14ac:dyDescent="0.25">
      <c r="A29" s="135"/>
      <c r="B29" s="18" t="s">
        <v>51</v>
      </c>
      <c r="C29" s="2"/>
      <c r="D29" s="2"/>
      <c r="E29" s="2"/>
      <c r="F29" s="3"/>
      <c r="G29" s="2"/>
      <c r="H29" s="3"/>
      <c r="I29" s="3"/>
      <c r="J29" s="3"/>
      <c r="K29" s="3"/>
      <c r="L29" s="3"/>
      <c r="M29" s="2"/>
      <c r="N29" s="2"/>
      <c r="O29" s="2"/>
      <c r="P29" s="2"/>
      <c r="Q29" s="3"/>
      <c r="R29" s="2"/>
      <c r="S29" s="2"/>
      <c r="T29" s="3"/>
      <c r="U29" s="3"/>
      <c r="V29" s="2"/>
      <c r="W29" s="2"/>
      <c r="X29" s="3"/>
      <c r="Y29" s="3"/>
      <c r="Z29" s="3"/>
      <c r="AA29" s="2"/>
      <c r="AB29" s="3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14">
        <f t="shared" si="9"/>
        <v>0</v>
      </c>
      <c r="AS29" s="15">
        <f t="shared" si="6"/>
        <v>0</v>
      </c>
      <c r="AT29" s="14">
        <f t="shared" si="7"/>
        <v>0</v>
      </c>
      <c r="AU29" s="16" t="e">
        <f t="shared" si="8"/>
        <v>#DIV/0!</v>
      </c>
      <c r="AV29" s="17" t="str">
        <f>"E3.4 - Hilfreiche Beratung; n="&amp;(AR29)</f>
        <v>E3.4 - Hilfreiche Beratung; n=0</v>
      </c>
    </row>
    <row r="30" spans="1:48" ht="13.5" thickBot="1" x14ac:dyDescent="0.25">
      <c r="A30" s="135"/>
      <c r="B30" s="18" t="s">
        <v>58</v>
      </c>
      <c r="C30" s="2"/>
      <c r="D30" s="2"/>
      <c r="E30" s="2"/>
      <c r="F30" s="2"/>
      <c r="G30" s="2"/>
      <c r="H30" s="3"/>
      <c r="I30" s="3"/>
      <c r="J30" s="3"/>
      <c r="K30" s="3"/>
      <c r="L30" s="2"/>
      <c r="M30" s="2"/>
      <c r="N30" s="2"/>
      <c r="O30" s="2"/>
      <c r="P30" s="2"/>
      <c r="Q30" s="3"/>
      <c r="R30" s="2"/>
      <c r="S30" s="2"/>
      <c r="T30" s="2"/>
      <c r="U30" s="3"/>
      <c r="V30" s="3"/>
      <c r="W30" s="3"/>
      <c r="X30" s="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14">
        <f t="shared" si="9"/>
        <v>0</v>
      </c>
      <c r="AS30" s="15">
        <f t="shared" si="6"/>
        <v>0</v>
      </c>
      <c r="AT30" s="14">
        <f t="shared" si="7"/>
        <v>0</v>
      </c>
      <c r="AU30" s="16" t="e">
        <f t="shared" si="8"/>
        <v>#DIV/0!</v>
      </c>
      <c r="AV30" s="17" t="str">
        <f>"E5.4 - Berücksichtigung von Wünschen; n="&amp;(AR30)</f>
        <v>E5.4 - Berücksichtigung von Wünschen; n=0</v>
      </c>
    </row>
    <row r="31" spans="1:48" ht="14.4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48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:48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1:48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19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1:48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6" spans="1:48" x14ac:dyDescent="0.2">
      <c r="A36" s="4"/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19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</row>
    <row r="37" spans="1:48" x14ac:dyDescent="0.2">
      <c r="A37" s="4"/>
      <c r="B37" s="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</row>
    <row r="38" spans="1:48" ht="26.25" x14ac:dyDescent="0.4">
      <c r="A38" s="4"/>
      <c r="B38" s="20"/>
      <c r="C38" s="4"/>
      <c r="D38" s="4"/>
      <c r="E38" s="4"/>
      <c r="F38" s="5"/>
      <c r="G38" s="5"/>
      <c r="H38" s="5"/>
      <c r="I38" s="5"/>
      <c r="J38" s="5"/>
      <c r="K38" s="5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</row>
    <row r="39" spans="1:48" ht="13.5" customHeight="1" x14ac:dyDescent="0.3">
      <c r="A39" s="4"/>
      <c r="B39" s="4"/>
      <c r="C39" s="4"/>
      <c r="D39" s="4"/>
      <c r="E39" s="4"/>
      <c r="F39" s="5"/>
      <c r="G39" s="5"/>
      <c r="H39" s="5"/>
      <c r="I39" s="5"/>
      <c r="J39" s="5"/>
      <c r="K39" s="5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</row>
    <row r="40" spans="1:48" ht="20.25" x14ac:dyDescent="0.3">
      <c r="A40" s="4"/>
      <c r="B40" s="5"/>
      <c r="C40" s="4"/>
      <c r="D40" s="4"/>
      <c r="E40" s="4"/>
      <c r="F40" s="5"/>
      <c r="G40" s="5"/>
      <c r="H40" s="5"/>
      <c r="I40" s="5"/>
      <c r="J40" s="5"/>
      <c r="K40" s="5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</row>
    <row r="41" spans="1:48" ht="11.25" customHeight="1" x14ac:dyDescent="0.3">
      <c r="A41" s="4"/>
      <c r="B41" s="4"/>
      <c r="C41" s="4"/>
      <c r="D41" s="4"/>
      <c r="E41" s="4"/>
      <c r="F41" s="5"/>
      <c r="G41" s="5"/>
      <c r="H41" s="5"/>
      <c r="I41" s="5"/>
      <c r="J41" s="5"/>
      <c r="K41" s="5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</row>
    <row r="42" spans="1:48" ht="20.25" x14ac:dyDescent="0.3">
      <c r="A42" s="4"/>
      <c r="B42" s="5"/>
      <c r="C42" s="4"/>
      <c r="D42" s="4"/>
      <c r="E42" s="4"/>
      <c r="F42" s="5"/>
      <c r="G42" s="5"/>
      <c r="H42" s="5"/>
      <c r="I42" s="5"/>
      <c r="J42" s="5"/>
      <c r="K42" s="5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</row>
    <row r="43" spans="1:48" ht="20.25" x14ac:dyDescent="0.3">
      <c r="A43" s="4"/>
      <c r="B43" s="6"/>
      <c r="C43" s="5"/>
      <c r="D43" s="5"/>
      <c r="E43" s="5"/>
      <c r="F43" s="4"/>
      <c r="G43" s="5"/>
      <c r="H43" s="5"/>
      <c r="I43" s="5"/>
      <c r="J43" s="5"/>
      <c r="K43" s="5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</row>
    <row r="44" spans="1:48" x14ac:dyDescent="0.2">
      <c r="A44" s="4"/>
      <c r="B44" s="8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</row>
    <row r="45" spans="1:48" x14ac:dyDescent="0.2">
      <c r="A45" s="4"/>
      <c r="B45" s="8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</row>
    <row r="46" spans="1:48" x14ac:dyDescent="0.2">
      <c r="A46" s="4"/>
      <c r="B46" s="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</row>
    <row r="47" spans="1:48" x14ac:dyDescent="0.2">
      <c r="A47" s="4"/>
      <c r="B47" s="8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</row>
    <row r="48" spans="1:48" x14ac:dyDescent="0.2">
      <c r="A48" s="4"/>
      <c r="B48" s="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</row>
    <row r="49" spans="1:48" x14ac:dyDescent="0.2">
      <c r="A49" s="4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</row>
    <row r="50" spans="1:48" x14ac:dyDescent="0.2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</row>
    <row r="51" spans="1:48" x14ac:dyDescent="0.2">
      <c r="A51" s="4"/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</row>
    <row r="52" spans="1:48" x14ac:dyDescent="0.2">
      <c r="A52" s="4"/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</row>
    <row r="53" spans="1:48" x14ac:dyDescent="0.2">
      <c r="A53" s="4"/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</row>
    <row r="54" spans="1:48" x14ac:dyDescent="0.2">
      <c r="A54" s="4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</row>
    <row r="55" spans="1:48" x14ac:dyDescent="0.2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</row>
    <row r="56" spans="1:48" x14ac:dyDescent="0.2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</row>
    <row r="57" spans="1:48" x14ac:dyDescent="0.2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</row>
    <row r="58" spans="1:48" x14ac:dyDescent="0.2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</row>
    <row r="59" spans="1:48" x14ac:dyDescent="0.2">
      <c r="A59" s="4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</row>
    <row r="60" spans="1:48" x14ac:dyDescent="0.2">
      <c r="A60" s="4"/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</row>
    <row r="61" spans="1:48" x14ac:dyDescent="0.2">
      <c r="A61" s="4"/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</row>
    <row r="62" spans="1:48" x14ac:dyDescent="0.2">
      <c r="A62" s="4"/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</row>
    <row r="63" spans="1:48" x14ac:dyDescent="0.2">
      <c r="A63" s="4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</row>
    <row r="64" spans="1:48" x14ac:dyDescent="0.2">
      <c r="A64" s="4"/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</row>
    <row r="65" spans="1:48" x14ac:dyDescent="0.2">
      <c r="A65" s="4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</row>
    <row r="66" spans="1:48" x14ac:dyDescent="0.2">
      <c r="A66" s="4"/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</row>
    <row r="67" spans="1:48" x14ac:dyDescent="0.2">
      <c r="A67" s="4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</row>
    <row r="68" spans="1:48" hidden="1" x14ac:dyDescent="0.2"/>
    <row r="69" spans="1:48" hidden="1" x14ac:dyDescent="0.2"/>
    <row r="70" spans="1:48" hidden="1" x14ac:dyDescent="0.2"/>
    <row r="71" spans="1:48" hidden="1" x14ac:dyDescent="0.2"/>
    <row r="72" spans="1:48" hidden="1" x14ac:dyDescent="0.2"/>
    <row r="73" spans="1:48" hidden="1" x14ac:dyDescent="0.2"/>
    <row r="74" spans="1:48" hidden="1" x14ac:dyDescent="0.2"/>
    <row r="75" spans="1:48" hidden="1" x14ac:dyDescent="0.2"/>
    <row r="76" spans="1:48" hidden="1" x14ac:dyDescent="0.2"/>
    <row r="77" spans="1:48" hidden="1" x14ac:dyDescent="0.2"/>
    <row r="78" spans="1:48" hidden="1" x14ac:dyDescent="0.2"/>
    <row r="79" spans="1:48" hidden="1" x14ac:dyDescent="0.2"/>
    <row r="80" spans="1:4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x14ac:dyDescent="0.2"/>
    <row r="94" x14ac:dyDescent="0.2"/>
    <row r="95" x14ac:dyDescent="0.2"/>
  </sheetData>
  <sheetProtection sheet="1" objects="1" scenarios="1" selectLockedCells="1"/>
  <customSheetViews>
    <customSheetView guid="{3460AEDE-B63E-4F28-8771-DA54E21B44B1}" showGridLines="0">
      <selection activeCell="L6" sqref="L6:Z6"/>
      <rowBreaks count="1" manualBreakCount="1">
        <brk id="30" max="47" man="1"/>
      </rowBreaks>
      <colBreaks count="1" manualBreakCount="1">
        <brk id="26" max="69" man="1"/>
      </colBreaks>
      <pageMargins left="0.43307086614173229" right="0.28160919540229884" top="1.2204724409448819" bottom="1.1417322834645669" header="0.31496062992125984" footer="0.31496062992125984"/>
      <pageSetup paperSize="9" scale="73" fitToWidth="0" fitToHeight="0" pageOrder="overThenDown" orientation="landscape" r:id="rId1"/>
      <headerFooter alignWithMargins="0">
        <oddHeader>&amp;L&amp;"Arial,Fett"&amp;20
Deutsches Netzwerk für Qualitätsentwicklung in der Pflege&amp;"Arial,Standard"
&amp;"Arial,Fett"&amp;12Auditinstrument&amp;"Arial,Standard" zum Expertstandard "Dekubitusprophylaxe in der Pflege - 2. Aktualisierung 2017"&amp;R&amp;G</oddHeader>
        <oddFooter>&amp;C© Deutsches Netzwerk für Qualitätsentwicklung in der Pflege (DNQP) 2017</oddFooter>
      </headerFooter>
    </customSheetView>
  </customSheetViews>
  <mergeCells count="11">
    <mergeCell ref="A28:A30"/>
    <mergeCell ref="A11:A21"/>
    <mergeCell ref="B22:AV22"/>
    <mergeCell ref="B27:AV27"/>
    <mergeCell ref="B8:Z8"/>
    <mergeCell ref="A23:A26"/>
    <mergeCell ref="B2:H2"/>
    <mergeCell ref="B4:Z4"/>
    <mergeCell ref="B6:K6"/>
    <mergeCell ref="L6:Z6"/>
    <mergeCell ref="AA4:AV4"/>
  </mergeCells>
  <pageMargins left="0.43307086614173229" right="0.28160919540229884" top="1.2204724409448819" bottom="1.1417322834645669" header="0.31496062992125984" footer="0.31496062992125984"/>
  <pageSetup paperSize="9" scale="73" fitToWidth="0" fitToHeight="0" pageOrder="overThenDown" orientation="landscape" r:id="rId2"/>
  <headerFooter alignWithMargins="0">
    <oddHeader>&amp;L&amp;"Arial,Fett"&amp;20
Deutsches Netzwerk für Qualitätsentwicklung in der Pflege&amp;"Arial,Standard"
&amp;"Arial,Fett"&amp;12Auditinstrument&amp;"Arial,Standard" zum Expertenstandard "Pflege von Menschen mit Demenz"&amp;R&amp;G</oddHeader>
    <oddFooter>&amp;C© Deutsches Netzwerk für Qualitätsentwicklung in der Pflege (DNQP) 2018</oddFooter>
  </headerFooter>
  <rowBreaks count="1" manualBreakCount="1">
    <brk id="30" max="47" man="1"/>
  </rowBreaks>
  <colBreaks count="1" manualBreakCount="1">
    <brk id="26" max="69" man="1"/>
  </colBreaks>
  <drawing r:id="rId3"/>
  <legacyDrawing r:id="rId4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XFC84"/>
  <sheetViews>
    <sheetView showGridLines="0" showRowColHeaders="0" topLeftCell="A46" zoomScaleNormal="100" zoomScaleSheetLayoutView="55" zoomScalePageLayoutView="85" workbookViewId="0">
      <selection activeCell="T6" sqref="T6:W6"/>
    </sheetView>
  </sheetViews>
  <sheetFormatPr baseColWidth="10" defaultColWidth="0" defaultRowHeight="12.75" x14ac:dyDescent="0.2"/>
  <cols>
    <col min="1" max="1" width="3.85546875" style="92" bestFit="1" customWidth="1"/>
    <col min="2" max="2" width="4.7109375" style="88" customWidth="1"/>
    <col min="3" max="3" width="11.5703125" style="88" customWidth="1"/>
    <col min="4" max="44" width="5.7109375" style="88" customWidth="1"/>
    <col min="45" max="47" width="5.42578125" style="88" customWidth="1"/>
    <col min="48" max="48" width="9.7109375" style="88" customWidth="1"/>
    <col min="49" max="49" width="67.5703125" style="88" bestFit="1" customWidth="1"/>
    <col min="50" max="50" width="4.140625" style="88" hidden="1" customWidth="1"/>
    <col min="51" max="55" width="0" style="88" hidden="1" customWidth="1"/>
    <col min="56" max="16383" width="5" style="88" hidden="1"/>
    <col min="16384" max="16384" width="4.5703125" style="88" hidden="1" customWidth="1"/>
  </cols>
  <sheetData>
    <row r="1" spans="1:49" ht="21" thickBot="1" x14ac:dyDescent="0.35">
      <c r="A1" s="19"/>
      <c r="B1" s="4"/>
      <c r="C1" s="5"/>
      <c r="D1" s="4"/>
      <c r="E1" s="4"/>
      <c r="F1" s="4"/>
      <c r="G1" s="5"/>
      <c r="H1" s="5"/>
      <c r="I1" s="5"/>
      <c r="J1" s="5"/>
      <c r="K1" s="5"/>
      <c r="L1" s="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1:49" ht="28.5" customHeight="1" thickBot="1" x14ac:dyDescent="0.35">
      <c r="A2" s="19"/>
      <c r="B2" s="4"/>
      <c r="C2" s="122" t="s">
        <v>40</v>
      </c>
      <c r="D2" s="123"/>
      <c r="E2" s="123"/>
      <c r="F2" s="123"/>
      <c r="G2" s="123"/>
      <c r="H2" s="123"/>
      <c r="I2" s="123"/>
      <c r="J2" s="5"/>
      <c r="K2" s="5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49" ht="7.5" customHeight="1" x14ac:dyDescent="0.3">
      <c r="A3" s="19"/>
      <c r="B3" s="4"/>
      <c r="C3" s="6"/>
      <c r="D3" s="5"/>
      <c r="E3" s="5"/>
      <c r="F3" s="5"/>
      <c r="G3" s="4"/>
      <c r="H3" s="5"/>
      <c r="I3" s="5"/>
      <c r="J3" s="5"/>
      <c r="K3" s="5"/>
      <c r="L3" s="5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8" customHeight="1" x14ac:dyDescent="0.25">
      <c r="A4" s="75"/>
      <c r="B4" s="7"/>
      <c r="C4" s="121" t="s">
        <v>38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</row>
    <row r="5" spans="1:49" ht="7.5" customHeight="1" x14ac:dyDescent="0.25">
      <c r="A5" s="76"/>
      <c r="B5" s="42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</row>
    <row r="6" spans="1:49" ht="28.5" customHeight="1" thickBot="1" x14ac:dyDescent="0.25">
      <c r="A6" s="19"/>
      <c r="B6" s="4"/>
      <c r="C6" s="141" t="s">
        <v>95</v>
      </c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3"/>
      <c r="U6" s="143"/>
      <c r="V6" s="143"/>
      <c r="W6" s="143"/>
      <c r="X6" s="156" t="s">
        <v>96</v>
      </c>
      <c r="Y6" s="157"/>
      <c r="Z6" s="157"/>
      <c r="AA6" s="157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2"/>
    </row>
    <row r="7" spans="1:49" ht="28.5" customHeight="1" x14ac:dyDescent="0.2">
      <c r="A7" s="19"/>
      <c r="B7" s="4"/>
      <c r="C7" s="142" t="s">
        <v>61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4"/>
      <c r="U7" s="144"/>
      <c r="V7" s="144"/>
      <c r="W7" s="144"/>
      <c r="X7" s="158" t="e">
        <f>T7/T6</f>
        <v>#DIV/0!</v>
      </c>
      <c r="Y7" s="159"/>
      <c r="Z7" s="159"/>
      <c r="AA7" s="159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2"/>
    </row>
    <row r="8" spans="1:49" ht="7.5" customHeight="1" x14ac:dyDescent="0.2">
      <c r="A8" s="19"/>
      <c r="B8" s="4"/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49" ht="66" hidden="1" customHeight="1" x14ac:dyDescent="0.2">
      <c r="A9" s="19"/>
      <c r="B9" s="4"/>
      <c r="C9" s="139" t="s">
        <v>35</v>
      </c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2"/>
    </row>
    <row r="10" spans="1:49" ht="7.5" customHeight="1" x14ac:dyDescent="0.2">
      <c r="A10" s="19"/>
      <c r="B10" s="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</row>
    <row r="11" spans="1:49" ht="17.25" customHeight="1" thickBot="1" x14ac:dyDescent="0.25">
      <c r="A11" s="19"/>
      <c r="B11" s="4"/>
      <c r="C11" s="140" t="s">
        <v>92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</row>
    <row r="12" spans="1:49" ht="13.5" thickBot="1" x14ac:dyDescent="0.25">
      <c r="A12" s="19"/>
      <c r="B12" s="4"/>
      <c r="C12" s="10"/>
      <c r="D12" s="1">
        <v>1</v>
      </c>
      <c r="E12" s="1">
        <v>2</v>
      </c>
      <c r="F12" s="1">
        <v>3</v>
      </c>
      <c r="G12" s="1">
        <v>4</v>
      </c>
      <c r="H12" s="1">
        <v>5</v>
      </c>
      <c r="I12" s="1">
        <v>6</v>
      </c>
      <c r="J12" s="1">
        <v>7</v>
      </c>
      <c r="K12" s="1">
        <v>8</v>
      </c>
      <c r="L12" s="1">
        <v>9</v>
      </c>
      <c r="M12" s="1">
        <v>10</v>
      </c>
      <c r="N12" s="1">
        <v>11</v>
      </c>
      <c r="O12" s="1">
        <v>12</v>
      </c>
      <c r="P12" s="1">
        <v>13</v>
      </c>
      <c r="Q12" s="1">
        <v>14</v>
      </c>
      <c r="R12" s="1">
        <v>15</v>
      </c>
      <c r="S12" s="1">
        <v>16</v>
      </c>
      <c r="T12" s="1">
        <v>17</v>
      </c>
      <c r="U12" s="1">
        <v>18</v>
      </c>
      <c r="V12" s="1">
        <v>19</v>
      </c>
      <c r="W12" s="1">
        <v>20</v>
      </c>
      <c r="X12" s="1">
        <v>21</v>
      </c>
      <c r="Y12" s="1">
        <v>22</v>
      </c>
      <c r="Z12" s="1">
        <v>23</v>
      </c>
      <c r="AA12" s="1">
        <v>24</v>
      </c>
      <c r="AB12" s="1">
        <v>25</v>
      </c>
      <c r="AC12" s="1">
        <v>26</v>
      </c>
      <c r="AD12" s="1">
        <v>27</v>
      </c>
      <c r="AE12" s="1">
        <v>28</v>
      </c>
      <c r="AF12" s="1">
        <v>29</v>
      </c>
      <c r="AG12" s="1">
        <v>30</v>
      </c>
      <c r="AH12" s="1">
        <v>31</v>
      </c>
      <c r="AI12" s="1">
        <v>32</v>
      </c>
      <c r="AJ12" s="1">
        <v>33</v>
      </c>
      <c r="AK12" s="1">
        <v>34</v>
      </c>
      <c r="AL12" s="1">
        <v>35</v>
      </c>
      <c r="AM12" s="1">
        <v>36</v>
      </c>
      <c r="AN12" s="1">
        <v>37</v>
      </c>
      <c r="AO12" s="1">
        <v>38</v>
      </c>
      <c r="AP12" s="1">
        <v>39</v>
      </c>
      <c r="AQ12" s="1">
        <v>40</v>
      </c>
      <c r="AR12" s="11"/>
      <c r="AS12" s="1" t="s">
        <v>3</v>
      </c>
      <c r="AT12" s="1" t="s">
        <v>0</v>
      </c>
      <c r="AU12" s="1"/>
      <c r="AV12" s="1" t="s">
        <v>2</v>
      </c>
      <c r="AW12" s="12"/>
    </row>
    <row r="13" spans="1:49" ht="13.5" customHeight="1" thickBot="1" x14ac:dyDescent="0.25">
      <c r="A13" s="148" t="s">
        <v>72</v>
      </c>
      <c r="B13" s="146" t="s">
        <v>73</v>
      </c>
      <c r="C13" s="89" t="s">
        <v>63</v>
      </c>
      <c r="D13" s="3"/>
      <c r="E13" s="2"/>
      <c r="F13" s="2"/>
      <c r="G13" s="2"/>
      <c r="H13" s="2"/>
      <c r="I13" s="2"/>
      <c r="J13" s="2"/>
      <c r="K13" s="2"/>
      <c r="L13" s="3"/>
      <c r="M13" s="2"/>
      <c r="N13" s="2"/>
      <c r="O13" s="3"/>
      <c r="P13" s="2"/>
      <c r="Q13" s="3"/>
      <c r="R13" s="2"/>
      <c r="S13" s="3"/>
      <c r="T13" s="2"/>
      <c r="U13" s="3"/>
      <c r="V13" s="2"/>
      <c r="W13" s="3"/>
      <c r="X13" s="2"/>
      <c r="Y13" s="3"/>
      <c r="Z13" s="2"/>
      <c r="AA13" s="3"/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/>
      <c r="AM13" s="3"/>
      <c r="AN13" s="2"/>
      <c r="AO13" s="3"/>
      <c r="AP13" s="2"/>
      <c r="AQ13" s="3"/>
      <c r="AR13" s="2"/>
      <c r="AS13" s="14">
        <f>SUM(D13:AR17)</f>
        <v>0</v>
      </c>
      <c r="AT13" s="15">
        <f>SUM(D13:AQ13)</f>
        <v>0</v>
      </c>
      <c r="AU13" s="14"/>
      <c r="AV13" s="77" t="e">
        <f>AT13/AS13</f>
        <v>#DIV/0!</v>
      </c>
      <c r="AW13" s="160" t="s">
        <v>62</v>
      </c>
    </row>
    <row r="14" spans="1:49" ht="13.5" thickBot="1" x14ac:dyDescent="0.25">
      <c r="A14" s="149"/>
      <c r="B14" s="146"/>
      <c r="C14" s="89" t="s">
        <v>64</v>
      </c>
      <c r="D14" s="3"/>
      <c r="E14" s="2"/>
      <c r="F14" s="2"/>
      <c r="G14" s="2"/>
      <c r="H14" s="3"/>
      <c r="I14" s="3"/>
      <c r="J14" s="3"/>
      <c r="K14" s="3"/>
      <c r="L14" s="2"/>
      <c r="M14" s="2"/>
      <c r="N14" s="2"/>
      <c r="O14" s="2"/>
      <c r="P14" s="2"/>
      <c r="Q14" s="3"/>
      <c r="R14" s="3"/>
      <c r="S14" s="3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4">
        <f>SUM(D13:AR17)</f>
        <v>0</v>
      </c>
      <c r="AT14" s="15">
        <f t="shared" ref="AT14:AT17" si="0">SUM(D14:AQ14)</f>
        <v>0</v>
      </c>
      <c r="AU14" s="14"/>
      <c r="AV14" s="77" t="e">
        <f t="shared" ref="AV14:AV47" si="1">AT14/AS14</f>
        <v>#DIV/0!</v>
      </c>
      <c r="AW14" s="160"/>
    </row>
    <row r="15" spans="1:49" ht="13.5" thickBot="1" x14ac:dyDescent="0.25">
      <c r="A15" s="149"/>
      <c r="B15" s="146"/>
      <c r="C15" s="89" t="s">
        <v>65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3"/>
      <c r="R15" s="3"/>
      <c r="S15" s="3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4">
        <f>SUM(D13:AR17)</f>
        <v>0</v>
      </c>
      <c r="AT15" s="15">
        <f t="shared" si="0"/>
        <v>0</v>
      </c>
      <c r="AU15" s="14"/>
      <c r="AV15" s="77" t="e">
        <f t="shared" si="1"/>
        <v>#DIV/0!</v>
      </c>
      <c r="AW15" s="160"/>
    </row>
    <row r="16" spans="1:49" ht="13.5" thickBot="1" x14ac:dyDescent="0.25">
      <c r="A16" s="149"/>
      <c r="B16" s="146"/>
      <c r="C16" s="89" t="s">
        <v>66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4">
        <f>SUM(D13:AR17)</f>
        <v>0</v>
      </c>
      <c r="AT16" s="15">
        <f t="shared" si="0"/>
        <v>0</v>
      </c>
      <c r="AU16" s="14"/>
      <c r="AV16" s="77" t="e">
        <f t="shared" si="1"/>
        <v>#DIV/0!</v>
      </c>
      <c r="AW16" s="160"/>
    </row>
    <row r="17" spans="1:49" ht="13.5" thickBot="1" x14ac:dyDescent="0.25">
      <c r="A17" s="149"/>
      <c r="B17" s="147"/>
      <c r="C17" s="95" t="s">
        <v>67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7">
        <f>SUM(D13:AR17)</f>
        <v>0</v>
      </c>
      <c r="AT17" s="98">
        <f t="shared" si="0"/>
        <v>0</v>
      </c>
      <c r="AU17" s="97"/>
      <c r="AV17" s="99" t="e">
        <f t="shared" si="1"/>
        <v>#DIV/0!</v>
      </c>
      <c r="AW17" s="161"/>
    </row>
    <row r="18" spans="1:49" ht="13.5" customHeight="1" thickTop="1" thickBot="1" x14ac:dyDescent="0.25">
      <c r="A18" s="149"/>
      <c r="B18" s="145" t="s">
        <v>74</v>
      </c>
      <c r="C18" s="94" t="s">
        <v>63</v>
      </c>
      <c r="D18" s="68"/>
      <c r="E18" s="69"/>
      <c r="F18" s="69"/>
      <c r="G18" s="69"/>
      <c r="H18" s="69"/>
      <c r="I18" s="69"/>
      <c r="J18" s="69"/>
      <c r="K18" s="69"/>
      <c r="L18" s="68"/>
      <c r="M18" s="69"/>
      <c r="N18" s="69"/>
      <c r="O18" s="68"/>
      <c r="P18" s="69"/>
      <c r="Q18" s="68"/>
      <c r="R18" s="69"/>
      <c r="S18" s="68"/>
      <c r="T18" s="69"/>
      <c r="U18" s="68"/>
      <c r="V18" s="69"/>
      <c r="W18" s="68"/>
      <c r="X18" s="69"/>
      <c r="Y18" s="68"/>
      <c r="Z18" s="69"/>
      <c r="AA18" s="68"/>
      <c r="AB18" s="69"/>
      <c r="AC18" s="68"/>
      <c r="AD18" s="69"/>
      <c r="AE18" s="68"/>
      <c r="AF18" s="69"/>
      <c r="AG18" s="68"/>
      <c r="AH18" s="69"/>
      <c r="AI18" s="68"/>
      <c r="AJ18" s="69"/>
      <c r="AK18" s="68"/>
      <c r="AL18" s="69"/>
      <c r="AM18" s="68"/>
      <c r="AN18" s="69"/>
      <c r="AO18" s="68"/>
      <c r="AP18" s="69"/>
      <c r="AQ18" s="68"/>
      <c r="AR18" s="69"/>
      <c r="AS18" s="70">
        <f>SUM(D18:AR22)</f>
        <v>0</v>
      </c>
      <c r="AT18" s="71">
        <f>SUM(D18:AQ18)</f>
        <v>0</v>
      </c>
      <c r="AU18" s="70"/>
      <c r="AV18" s="78" t="e">
        <f t="shared" si="1"/>
        <v>#DIV/0!</v>
      </c>
      <c r="AW18" s="162" t="s">
        <v>68</v>
      </c>
    </row>
    <row r="19" spans="1:49" ht="13.5" thickBot="1" x14ac:dyDescent="0.25">
      <c r="A19" s="149"/>
      <c r="B19" s="146"/>
      <c r="C19" s="89" t="s">
        <v>64</v>
      </c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3"/>
      <c r="R19" s="3"/>
      <c r="S19" s="3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14">
        <f>SUM(D18:AR22)</f>
        <v>0</v>
      </c>
      <c r="AT19" s="15">
        <f t="shared" ref="AT19:AT22" si="2">SUM(D19:AQ19)</f>
        <v>0</v>
      </c>
      <c r="AU19" s="14"/>
      <c r="AV19" s="77" t="e">
        <f t="shared" si="1"/>
        <v>#DIV/0!</v>
      </c>
      <c r="AW19" s="160"/>
    </row>
    <row r="20" spans="1:49" ht="13.5" thickBot="1" x14ac:dyDescent="0.25">
      <c r="A20" s="149"/>
      <c r="B20" s="146"/>
      <c r="C20" s="89" t="s">
        <v>65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3"/>
      <c r="R20" s="3"/>
      <c r="S20" s="3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14">
        <f>SUM(D18:AR22)</f>
        <v>0</v>
      </c>
      <c r="AT20" s="15">
        <f t="shared" si="2"/>
        <v>0</v>
      </c>
      <c r="AU20" s="14"/>
      <c r="AV20" s="77" t="e">
        <f t="shared" si="1"/>
        <v>#DIV/0!</v>
      </c>
      <c r="AW20" s="160"/>
    </row>
    <row r="21" spans="1:49" ht="13.5" thickBot="1" x14ac:dyDescent="0.25">
      <c r="A21" s="149"/>
      <c r="B21" s="146"/>
      <c r="C21" s="89" t="s">
        <v>66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14">
        <f>SUM(D18:AR22)</f>
        <v>0</v>
      </c>
      <c r="AT21" s="15">
        <f t="shared" si="2"/>
        <v>0</v>
      </c>
      <c r="AU21" s="14"/>
      <c r="AV21" s="77" t="e">
        <f t="shared" si="1"/>
        <v>#DIV/0!</v>
      </c>
      <c r="AW21" s="160"/>
    </row>
    <row r="22" spans="1:49" ht="13.5" thickBot="1" x14ac:dyDescent="0.25">
      <c r="A22" s="149"/>
      <c r="B22" s="147"/>
      <c r="C22" s="95" t="s">
        <v>67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7">
        <f>SUM(D18:AR22)</f>
        <v>0</v>
      </c>
      <c r="AT22" s="98">
        <f t="shared" si="2"/>
        <v>0</v>
      </c>
      <c r="AU22" s="97"/>
      <c r="AV22" s="99" t="e">
        <f t="shared" si="1"/>
        <v>#DIV/0!</v>
      </c>
      <c r="AW22" s="161"/>
    </row>
    <row r="23" spans="1:49" ht="13.5" customHeight="1" thickTop="1" thickBot="1" x14ac:dyDescent="0.25">
      <c r="A23" s="149"/>
      <c r="B23" s="145" t="s">
        <v>75</v>
      </c>
      <c r="C23" s="94" t="s">
        <v>63</v>
      </c>
      <c r="D23" s="68"/>
      <c r="E23" s="69"/>
      <c r="F23" s="69"/>
      <c r="G23" s="69"/>
      <c r="H23" s="69"/>
      <c r="I23" s="69"/>
      <c r="J23" s="69"/>
      <c r="K23" s="69"/>
      <c r="L23" s="68"/>
      <c r="M23" s="69"/>
      <c r="N23" s="69"/>
      <c r="O23" s="68"/>
      <c r="P23" s="69"/>
      <c r="Q23" s="68"/>
      <c r="R23" s="69"/>
      <c r="S23" s="68"/>
      <c r="T23" s="69"/>
      <c r="U23" s="68"/>
      <c r="V23" s="69"/>
      <c r="W23" s="68"/>
      <c r="X23" s="69"/>
      <c r="Y23" s="68"/>
      <c r="Z23" s="69"/>
      <c r="AA23" s="68"/>
      <c r="AB23" s="69"/>
      <c r="AC23" s="68"/>
      <c r="AD23" s="69"/>
      <c r="AE23" s="68"/>
      <c r="AF23" s="69"/>
      <c r="AG23" s="68"/>
      <c r="AH23" s="69"/>
      <c r="AI23" s="68"/>
      <c r="AJ23" s="69"/>
      <c r="AK23" s="68"/>
      <c r="AL23" s="69"/>
      <c r="AM23" s="68"/>
      <c r="AN23" s="69"/>
      <c r="AO23" s="68"/>
      <c r="AP23" s="69"/>
      <c r="AQ23" s="68"/>
      <c r="AR23" s="69"/>
      <c r="AS23" s="70">
        <f>SUM(D23:AR27)</f>
        <v>0</v>
      </c>
      <c r="AT23" s="71">
        <f>SUM(D23:AQ23)</f>
        <v>0</v>
      </c>
      <c r="AU23" s="70"/>
      <c r="AV23" s="78" t="e">
        <f t="shared" si="1"/>
        <v>#DIV/0!</v>
      </c>
      <c r="AW23" s="162" t="s">
        <v>69</v>
      </c>
    </row>
    <row r="24" spans="1:49" ht="13.5" thickBot="1" x14ac:dyDescent="0.25">
      <c r="A24" s="149"/>
      <c r="B24" s="146"/>
      <c r="C24" s="89" t="s">
        <v>64</v>
      </c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3"/>
      <c r="R24" s="3"/>
      <c r="S24" s="3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14">
        <f>SUM(D23:AR27)</f>
        <v>0</v>
      </c>
      <c r="AT24" s="15">
        <f t="shared" ref="AT24:AT27" si="3">SUM(D24:AQ24)</f>
        <v>0</v>
      </c>
      <c r="AU24" s="14"/>
      <c r="AV24" s="77" t="e">
        <f t="shared" si="1"/>
        <v>#DIV/0!</v>
      </c>
      <c r="AW24" s="160"/>
    </row>
    <row r="25" spans="1:49" ht="13.5" thickBot="1" x14ac:dyDescent="0.25">
      <c r="A25" s="149"/>
      <c r="B25" s="146"/>
      <c r="C25" s="89" t="s">
        <v>65</v>
      </c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3"/>
      <c r="R25" s="3"/>
      <c r="S25" s="3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14">
        <f>SUM(D23:AR27)</f>
        <v>0</v>
      </c>
      <c r="AT25" s="15">
        <f t="shared" si="3"/>
        <v>0</v>
      </c>
      <c r="AU25" s="14"/>
      <c r="AV25" s="77" t="e">
        <f t="shared" si="1"/>
        <v>#DIV/0!</v>
      </c>
      <c r="AW25" s="160"/>
    </row>
    <row r="26" spans="1:49" ht="13.5" thickBot="1" x14ac:dyDescent="0.25">
      <c r="A26" s="149"/>
      <c r="B26" s="146"/>
      <c r="C26" s="89" t="s">
        <v>66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14">
        <f>SUM(D23:AR27)</f>
        <v>0</v>
      </c>
      <c r="AT26" s="15">
        <f t="shared" si="3"/>
        <v>0</v>
      </c>
      <c r="AU26" s="14"/>
      <c r="AV26" s="77" t="e">
        <f t="shared" si="1"/>
        <v>#DIV/0!</v>
      </c>
      <c r="AW26" s="160"/>
    </row>
    <row r="27" spans="1:49" ht="13.5" thickBot="1" x14ac:dyDescent="0.25">
      <c r="A27" s="149"/>
      <c r="B27" s="147"/>
      <c r="C27" s="95" t="s">
        <v>67</v>
      </c>
      <c r="D27" s="96"/>
      <c r="E27" s="96"/>
      <c r="F27" s="96"/>
      <c r="G27" s="96"/>
      <c r="H27" s="96"/>
      <c r="I27" s="96"/>
      <c r="J27" s="96"/>
      <c r="K27" s="100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7">
        <f>SUM(D23:AR27)</f>
        <v>0</v>
      </c>
      <c r="AT27" s="98">
        <f t="shared" si="3"/>
        <v>0</v>
      </c>
      <c r="AU27" s="97"/>
      <c r="AV27" s="99" t="e">
        <f t="shared" si="1"/>
        <v>#DIV/0!</v>
      </c>
      <c r="AW27" s="161"/>
    </row>
    <row r="28" spans="1:49" ht="13.5" customHeight="1" thickTop="1" thickBot="1" x14ac:dyDescent="0.25">
      <c r="A28" s="149"/>
      <c r="B28" s="145" t="s">
        <v>76</v>
      </c>
      <c r="C28" s="94" t="s">
        <v>63</v>
      </c>
      <c r="D28" s="68"/>
      <c r="E28" s="69"/>
      <c r="F28" s="69"/>
      <c r="G28" s="69"/>
      <c r="H28" s="69"/>
      <c r="I28" s="69"/>
      <c r="J28" s="69"/>
      <c r="K28" s="69"/>
      <c r="L28" s="68"/>
      <c r="M28" s="69"/>
      <c r="N28" s="69"/>
      <c r="O28" s="68"/>
      <c r="P28" s="69"/>
      <c r="Q28" s="68"/>
      <c r="R28" s="69"/>
      <c r="S28" s="68"/>
      <c r="T28" s="69"/>
      <c r="U28" s="68"/>
      <c r="V28" s="69"/>
      <c r="W28" s="68"/>
      <c r="X28" s="69"/>
      <c r="Y28" s="68"/>
      <c r="Z28" s="69"/>
      <c r="AA28" s="68"/>
      <c r="AB28" s="69"/>
      <c r="AC28" s="68"/>
      <c r="AD28" s="69"/>
      <c r="AE28" s="68"/>
      <c r="AF28" s="69"/>
      <c r="AG28" s="68"/>
      <c r="AH28" s="69"/>
      <c r="AI28" s="68"/>
      <c r="AJ28" s="69"/>
      <c r="AK28" s="68"/>
      <c r="AL28" s="69"/>
      <c r="AM28" s="68"/>
      <c r="AN28" s="69"/>
      <c r="AO28" s="68"/>
      <c r="AP28" s="69"/>
      <c r="AQ28" s="68"/>
      <c r="AR28" s="69"/>
      <c r="AS28" s="70">
        <f>SUM(D28:AR32)</f>
        <v>0</v>
      </c>
      <c r="AT28" s="71">
        <f>SUM(D28:AQ28)</f>
        <v>0</v>
      </c>
      <c r="AU28" s="70"/>
      <c r="AV28" s="78" t="e">
        <f t="shared" si="1"/>
        <v>#DIV/0!</v>
      </c>
      <c r="AW28" s="162" t="s">
        <v>79</v>
      </c>
    </row>
    <row r="29" spans="1:49" ht="13.5" thickBot="1" x14ac:dyDescent="0.25">
      <c r="A29" s="149"/>
      <c r="B29" s="146"/>
      <c r="C29" s="89" t="s">
        <v>64</v>
      </c>
      <c r="D29" s="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3"/>
      <c r="R29" s="3"/>
      <c r="S29" s="3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4">
        <f>SUM(D28:AR32)</f>
        <v>0</v>
      </c>
      <c r="AT29" s="15">
        <f t="shared" ref="AT29:AT32" si="4">SUM(D29:AQ29)</f>
        <v>0</v>
      </c>
      <c r="AU29" s="14"/>
      <c r="AV29" s="77" t="e">
        <f t="shared" si="1"/>
        <v>#DIV/0!</v>
      </c>
      <c r="AW29" s="160"/>
    </row>
    <row r="30" spans="1:49" ht="13.5" thickBot="1" x14ac:dyDescent="0.25">
      <c r="A30" s="149"/>
      <c r="B30" s="146"/>
      <c r="C30" s="89" t="s">
        <v>65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3"/>
      <c r="R30" s="3"/>
      <c r="S30" s="3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4">
        <f>SUM(D28:AR32)</f>
        <v>0</v>
      </c>
      <c r="AT30" s="15">
        <f t="shared" si="4"/>
        <v>0</v>
      </c>
      <c r="AU30" s="14"/>
      <c r="AV30" s="77" t="e">
        <f t="shared" si="1"/>
        <v>#DIV/0!</v>
      </c>
      <c r="AW30" s="160"/>
    </row>
    <row r="31" spans="1:49" ht="13.5" thickBot="1" x14ac:dyDescent="0.25">
      <c r="A31" s="149"/>
      <c r="B31" s="146"/>
      <c r="C31" s="89" t="s">
        <v>66</v>
      </c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3"/>
      <c r="R31" s="3"/>
      <c r="S31" s="3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4">
        <f>SUM(D28:AR32)</f>
        <v>0</v>
      </c>
      <c r="AT31" s="15">
        <f t="shared" si="4"/>
        <v>0</v>
      </c>
      <c r="AU31" s="14"/>
      <c r="AV31" s="77" t="e">
        <f t="shared" si="1"/>
        <v>#DIV/0!</v>
      </c>
      <c r="AW31" s="160"/>
    </row>
    <row r="32" spans="1:49" ht="13.5" thickBot="1" x14ac:dyDescent="0.25">
      <c r="A32" s="149"/>
      <c r="B32" s="147"/>
      <c r="C32" s="95" t="s">
        <v>67</v>
      </c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7">
        <f>SUM(D28:AR32)</f>
        <v>0</v>
      </c>
      <c r="AT32" s="98">
        <f t="shared" si="4"/>
        <v>0</v>
      </c>
      <c r="AU32" s="97"/>
      <c r="AV32" s="99" t="e">
        <f t="shared" si="1"/>
        <v>#DIV/0!</v>
      </c>
      <c r="AW32" s="161"/>
    </row>
    <row r="33" spans="1:49" ht="13.5" customHeight="1" thickTop="1" thickBot="1" x14ac:dyDescent="0.25">
      <c r="A33" s="149"/>
      <c r="B33" s="145" t="s">
        <v>77</v>
      </c>
      <c r="C33" s="94" t="s">
        <v>63</v>
      </c>
      <c r="D33" s="68"/>
      <c r="E33" s="69"/>
      <c r="F33" s="69"/>
      <c r="G33" s="69"/>
      <c r="H33" s="69"/>
      <c r="I33" s="69"/>
      <c r="J33" s="69"/>
      <c r="K33" s="69"/>
      <c r="L33" s="68"/>
      <c r="M33" s="69"/>
      <c r="N33" s="69"/>
      <c r="O33" s="68"/>
      <c r="P33" s="69"/>
      <c r="Q33" s="68"/>
      <c r="R33" s="69"/>
      <c r="S33" s="68"/>
      <c r="T33" s="69"/>
      <c r="U33" s="68"/>
      <c r="V33" s="69"/>
      <c r="W33" s="68"/>
      <c r="X33" s="69"/>
      <c r="Y33" s="68"/>
      <c r="Z33" s="69"/>
      <c r="AA33" s="68"/>
      <c r="AB33" s="69"/>
      <c r="AC33" s="68"/>
      <c r="AD33" s="69"/>
      <c r="AE33" s="68"/>
      <c r="AF33" s="69"/>
      <c r="AG33" s="68"/>
      <c r="AH33" s="69"/>
      <c r="AI33" s="68"/>
      <c r="AJ33" s="69"/>
      <c r="AK33" s="68"/>
      <c r="AL33" s="69"/>
      <c r="AM33" s="68"/>
      <c r="AN33" s="69"/>
      <c r="AO33" s="68"/>
      <c r="AP33" s="69"/>
      <c r="AQ33" s="68"/>
      <c r="AR33" s="69"/>
      <c r="AS33" s="70">
        <f>SUM(D33:AR37)</f>
        <v>0</v>
      </c>
      <c r="AT33" s="71">
        <f>SUM(D33:AQ33)</f>
        <v>0</v>
      </c>
      <c r="AU33" s="70"/>
      <c r="AV33" s="78" t="e">
        <f t="shared" si="1"/>
        <v>#DIV/0!</v>
      </c>
      <c r="AW33" s="162" t="s">
        <v>80</v>
      </c>
    </row>
    <row r="34" spans="1:49" ht="13.5" thickBot="1" x14ac:dyDescent="0.25">
      <c r="A34" s="149"/>
      <c r="B34" s="146"/>
      <c r="C34" s="89" t="s">
        <v>64</v>
      </c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3"/>
      <c r="R34" s="3"/>
      <c r="S34" s="3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4">
        <f>SUM(D33:AR37)</f>
        <v>0</v>
      </c>
      <c r="AT34" s="15">
        <f t="shared" ref="AT34:AT37" si="5">SUM(D34:AQ34)</f>
        <v>0</v>
      </c>
      <c r="AU34" s="14"/>
      <c r="AV34" s="77" t="e">
        <f t="shared" si="1"/>
        <v>#DIV/0!</v>
      </c>
      <c r="AW34" s="160"/>
    </row>
    <row r="35" spans="1:49" ht="13.5" thickBot="1" x14ac:dyDescent="0.25">
      <c r="A35" s="149"/>
      <c r="B35" s="146"/>
      <c r="C35" s="89" t="s">
        <v>65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3"/>
      <c r="R35" s="3"/>
      <c r="S35" s="3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4">
        <f>SUM(D33:AR37)</f>
        <v>0</v>
      </c>
      <c r="AT35" s="15">
        <f t="shared" si="5"/>
        <v>0</v>
      </c>
      <c r="AU35" s="14"/>
      <c r="AV35" s="77" t="e">
        <f t="shared" si="1"/>
        <v>#DIV/0!</v>
      </c>
      <c r="AW35" s="160"/>
    </row>
    <row r="36" spans="1:49" ht="13.5" thickBot="1" x14ac:dyDescent="0.25">
      <c r="A36" s="149"/>
      <c r="B36" s="146"/>
      <c r="C36" s="89" t="s">
        <v>66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14">
        <f>SUM(D33:AR37)</f>
        <v>0</v>
      </c>
      <c r="AT36" s="15">
        <f t="shared" si="5"/>
        <v>0</v>
      </c>
      <c r="AU36" s="14"/>
      <c r="AV36" s="77" t="e">
        <f t="shared" si="1"/>
        <v>#DIV/0!</v>
      </c>
      <c r="AW36" s="160"/>
    </row>
    <row r="37" spans="1:49" ht="13.5" thickBot="1" x14ac:dyDescent="0.25">
      <c r="A37" s="149"/>
      <c r="B37" s="147"/>
      <c r="C37" s="95" t="s">
        <v>67</v>
      </c>
      <c r="D37" s="100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100"/>
      <c r="R37" s="100"/>
      <c r="S37" s="100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7">
        <f>SUM(D33:AR37)</f>
        <v>0</v>
      </c>
      <c r="AT37" s="98">
        <f t="shared" si="5"/>
        <v>0</v>
      </c>
      <c r="AU37" s="97"/>
      <c r="AV37" s="99" t="e">
        <f t="shared" si="1"/>
        <v>#DIV/0!</v>
      </c>
      <c r="AW37" s="161"/>
    </row>
    <row r="38" spans="1:49" ht="13.5" customHeight="1" thickTop="1" thickBot="1" x14ac:dyDescent="0.25">
      <c r="A38" s="149"/>
      <c r="B38" s="145" t="s">
        <v>78</v>
      </c>
      <c r="C38" s="94" t="s">
        <v>63</v>
      </c>
      <c r="D38" s="68"/>
      <c r="E38" s="69"/>
      <c r="F38" s="69"/>
      <c r="G38" s="69"/>
      <c r="H38" s="69"/>
      <c r="I38" s="69"/>
      <c r="J38" s="69"/>
      <c r="K38" s="69"/>
      <c r="L38" s="68"/>
      <c r="M38" s="69"/>
      <c r="N38" s="69"/>
      <c r="O38" s="68"/>
      <c r="P38" s="69"/>
      <c r="Q38" s="68"/>
      <c r="R38" s="69"/>
      <c r="S38" s="68"/>
      <c r="T38" s="69"/>
      <c r="U38" s="68"/>
      <c r="V38" s="69"/>
      <c r="W38" s="68"/>
      <c r="X38" s="69"/>
      <c r="Y38" s="68"/>
      <c r="Z38" s="69"/>
      <c r="AA38" s="68"/>
      <c r="AB38" s="69"/>
      <c r="AC38" s="68"/>
      <c r="AD38" s="69"/>
      <c r="AE38" s="68"/>
      <c r="AF38" s="69"/>
      <c r="AG38" s="68"/>
      <c r="AH38" s="69"/>
      <c r="AI38" s="68"/>
      <c r="AJ38" s="69"/>
      <c r="AK38" s="68"/>
      <c r="AL38" s="69"/>
      <c r="AM38" s="68"/>
      <c r="AN38" s="69"/>
      <c r="AO38" s="68"/>
      <c r="AP38" s="69"/>
      <c r="AQ38" s="68"/>
      <c r="AR38" s="69"/>
      <c r="AS38" s="70">
        <f>SUM(D38:AR42)</f>
        <v>0</v>
      </c>
      <c r="AT38" s="71">
        <f>SUM(D38:AQ38)</f>
        <v>0</v>
      </c>
      <c r="AU38" s="70"/>
      <c r="AV38" s="78" t="e">
        <f t="shared" si="1"/>
        <v>#DIV/0!</v>
      </c>
      <c r="AW38" s="162" t="s">
        <v>70</v>
      </c>
    </row>
    <row r="39" spans="1:49" ht="13.5" thickBot="1" x14ac:dyDescent="0.25">
      <c r="A39" s="149"/>
      <c r="B39" s="146"/>
      <c r="C39" s="89" t="s">
        <v>64</v>
      </c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3"/>
      <c r="R39" s="3"/>
      <c r="S39" s="3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14">
        <f>SUM(D38:AR42)</f>
        <v>0</v>
      </c>
      <c r="AT39" s="15">
        <f t="shared" ref="AT39:AT42" si="6">SUM(D39:AQ39)</f>
        <v>0</v>
      </c>
      <c r="AU39" s="14"/>
      <c r="AV39" s="77" t="e">
        <f t="shared" si="1"/>
        <v>#DIV/0!</v>
      </c>
      <c r="AW39" s="160"/>
    </row>
    <row r="40" spans="1:49" ht="13.5" thickBot="1" x14ac:dyDescent="0.25">
      <c r="A40" s="149"/>
      <c r="B40" s="146"/>
      <c r="C40" s="89" t="s">
        <v>65</v>
      </c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3"/>
      <c r="R40" s="3"/>
      <c r="S40" s="3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14">
        <f>SUM(D38:AR42)</f>
        <v>0</v>
      </c>
      <c r="AT40" s="15">
        <f t="shared" si="6"/>
        <v>0</v>
      </c>
      <c r="AU40" s="14"/>
      <c r="AV40" s="77" t="e">
        <f t="shared" si="1"/>
        <v>#DIV/0!</v>
      </c>
      <c r="AW40" s="160"/>
    </row>
    <row r="41" spans="1:49" ht="13.5" thickBot="1" x14ac:dyDescent="0.25">
      <c r="A41" s="149"/>
      <c r="B41" s="146"/>
      <c r="C41" s="89" t="s">
        <v>66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14">
        <f>SUM(D38:AR42)</f>
        <v>0</v>
      </c>
      <c r="AT41" s="15">
        <f t="shared" si="6"/>
        <v>0</v>
      </c>
      <c r="AU41" s="14"/>
      <c r="AV41" s="77" t="e">
        <f t="shared" si="1"/>
        <v>#DIV/0!</v>
      </c>
      <c r="AW41" s="160"/>
    </row>
    <row r="42" spans="1:49" ht="13.5" thickBot="1" x14ac:dyDescent="0.25">
      <c r="A42" s="149"/>
      <c r="B42" s="147"/>
      <c r="C42" s="95" t="s">
        <v>67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7">
        <f>SUM(D38:AR42)</f>
        <v>0</v>
      </c>
      <c r="AT42" s="98">
        <f t="shared" si="6"/>
        <v>0</v>
      </c>
      <c r="AU42" s="97"/>
      <c r="AV42" s="99" t="e">
        <f t="shared" si="1"/>
        <v>#DIV/0!</v>
      </c>
      <c r="AW42" s="161"/>
    </row>
    <row r="43" spans="1:49" ht="13.5" customHeight="1" thickTop="1" thickBot="1" x14ac:dyDescent="0.25">
      <c r="A43" s="149"/>
      <c r="B43" s="145" t="s">
        <v>100</v>
      </c>
      <c r="C43" s="94" t="s">
        <v>63</v>
      </c>
      <c r="D43" s="68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8"/>
      <c r="R43" s="68"/>
      <c r="S43" s="68"/>
      <c r="T43" s="69"/>
      <c r="U43" s="69"/>
      <c r="V43" s="69"/>
      <c r="W43" s="69"/>
      <c r="X43" s="69"/>
      <c r="Y43" s="68"/>
      <c r="Z43" s="69"/>
      <c r="AA43" s="68"/>
      <c r="AB43" s="69"/>
      <c r="AC43" s="68"/>
      <c r="AD43" s="69"/>
      <c r="AE43" s="68"/>
      <c r="AF43" s="69"/>
      <c r="AG43" s="68"/>
      <c r="AH43" s="69"/>
      <c r="AI43" s="68"/>
      <c r="AJ43" s="69"/>
      <c r="AK43" s="68"/>
      <c r="AL43" s="69"/>
      <c r="AM43" s="68"/>
      <c r="AN43" s="69"/>
      <c r="AO43" s="68"/>
      <c r="AP43" s="69"/>
      <c r="AQ43" s="68"/>
      <c r="AR43" s="69"/>
      <c r="AS43" s="70">
        <f>SUM(D43:AR47)</f>
        <v>1</v>
      </c>
      <c r="AT43" s="71">
        <f>SUM(D43:AQ43)</f>
        <v>0</v>
      </c>
      <c r="AU43" s="70"/>
      <c r="AV43" s="78">
        <f t="shared" si="1"/>
        <v>0</v>
      </c>
      <c r="AW43" s="162" t="s">
        <v>71</v>
      </c>
    </row>
    <row r="44" spans="1:49" ht="13.5" thickBot="1" x14ac:dyDescent="0.25">
      <c r="A44" s="149"/>
      <c r="B44" s="146"/>
      <c r="C44" s="89" t="s">
        <v>64</v>
      </c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3"/>
      <c r="R44" s="3"/>
      <c r="S44" s="3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14">
        <f>SUM(D43:AR47)</f>
        <v>1</v>
      </c>
      <c r="AT44" s="15">
        <f t="shared" ref="AT44:AT47" si="7">SUM(D44:AQ44)</f>
        <v>0</v>
      </c>
      <c r="AU44" s="14"/>
      <c r="AV44" s="77">
        <f t="shared" si="1"/>
        <v>0</v>
      </c>
      <c r="AW44" s="160"/>
    </row>
    <row r="45" spans="1:49" ht="13.5" thickBot="1" x14ac:dyDescent="0.25">
      <c r="A45" s="149"/>
      <c r="B45" s="146"/>
      <c r="C45" s="89" t="s">
        <v>65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3"/>
      <c r="R45" s="3"/>
      <c r="S45" s="3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>
        <v>1</v>
      </c>
      <c r="AS45" s="14">
        <f>SUM(D43:AR47)</f>
        <v>1</v>
      </c>
      <c r="AT45" s="15">
        <f t="shared" si="7"/>
        <v>0</v>
      </c>
      <c r="AU45" s="14"/>
      <c r="AV45" s="77">
        <f t="shared" si="1"/>
        <v>0</v>
      </c>
      <c r="AW45" s="160"/>
    </row>
    <row r="46" spans="1:49" ht="13.5" thickBot="1" x14ac:dyDescent="0.25">
      <c r="A46" s="149"/>
      <c r="B46" s="146"/>
      <c r="C46" s="89" t="s">
        <v>66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14">
        <f>SUM(D43:AR47)</f>
        <v>1</v>
      </c>
      <c r="AT46" s="15">
        <f t="shared" si="7"/>
        <v>0</v>
      </c>
      <c r="AU46" s="14"/>
      <c r="AV46" s="77">
        <f t="shared" si="1"/>
        <v>0</v>
      </c>
      <c r="AW46" s="160"/>
    </row>
    <row r="47" spans="1:49" ht="13.5" thickBot="1" x14ac:dyDescent="0.25">
      <c r="A47" s="149"/>
      <c r="B47" s="146"/>
      <c r="C47" s="90" t="s">
        <v>67</v>
      </c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3">
        <f>SUM(D43:AR47)</f>
        <v>1</v>
      </c>
      <c r="AT47" s="74">
        <f t="shared" si="7"/>
        <v>0</v>
      </c>
      <c r="AU47" s="73"/>
      <c r="AV47" s="77">
        <f t="shared" si="1"/>
        <v>0</v>
      </c>
      <c r="AW47" s="163"/>
    </row>
    <row r="48" spans="1:49" s="91" customFormat="1" ht="6" customHeight="1" thickTop="1" thickBot="1" x14ac:dyDescent="0.25">
      <c r="A48" s="83"/>
      <c r="B48" s="84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6"/>
      <c r="AW48" s="87"/>
    </row>
    <row r="49" spans="1:50" s="4" customFormat="1" ht="17.25" customHeight="1" thickBot="1" x14ac:dyDescent="0.25">
      <c r="A49" s="79"/>
      <c r="B49" s="140" t="s">
        <v>93</v>
      </c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1"/>
      <c r="AW49" s="82"/>
    </row>
    <row r="50" spans="1:50" ht="13.5" customHeight="1" thickBot="1" x14ac:dyDescent="0.25">
      <c r="A50" s="148" t="s">
        <v>18</v>
      </c>
      <c r="B50" s="151" t="s">
        <v>73</v>
      </c>
      <c r="C50" s="152"/>
      <c r="D50" s="69"/>
      <c r="E50" s="68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8"/>
      <c r="V50" s="69"/>
      <c r="W50" s="68"/>
      <c r="X50" s="68"/>
      <c r="Y50" s="68"/>
      <c r="Z50" s="68"/>
      <c r="AA50" s="68"/>
      <c r="AB50" s="68"/>
      <c r="AC50" s="68"/>
      <c r="AD50" s="69"/>
      <c r="AE50" s="68"/>
      <c r="AF50" s="69"/>
      <c r="AG50" s="68"/>
      <c r="AH50" s="69"/>
      <c r="AI50" s="68"/>
      <c r="AJ50" s="69"/>
      <c r="AK50" s="68"/>
      <c r="AL50" s="69"/>
      <c r="AM50" s="68"/>
      <c r="AN50" s="69"/>
      <c r="AO50" s="68"/>
      <c r="AP50" s="69"/>
      <c r="AQ50" s="69"/>
      <c r="AR50" s="69"/>
      <c r="AS50" s="70">
        <f>SUM(AT50:AU50)</f>
        <v>0</v>
      </c>
      <c r="AT50" s="71">
        <f t="shared" ref="AT50:AT55" si="8">SUM(D50:AQ50)</f>
        <v>0</v>
      </c>
      <c r="AU50" s="71">
        <f>FREQUENCY(D50:AQ50,0)</f>
        <v>0</v>
      </c>
      <c r="AV50" s="78" t="e">
        <f>(AT50)/SUM(AT50,AU50)</f>
        <v>#DIV/0!</v>
      </c>
      <c r="AW50" s="154" t="s">
        <v>62</v>
      </c>
      <c r="AX50" s="155"/>
    </row>
    <row r="51" spans="1:50" ht="13.5" thickBot="1" x14ac:dyDescent="0.25">
      <c r="A51" s="149"/>
      <c r="B51" s="151" t="s">
        <v>74</v>
      </c>
      <c r="C51" s="152"/>
      <c r="D51" s="2"/>
      <c r="E51" s="2"/>
      <c r="F51" s="2"/>
      <c r="G51" s="2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8"/>
      <c r="V51" s="69"/>
      <c r="W51" s="68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4">
        <f>SUM(AT51:AU51)</f>
        <v>0</v>
      </c>
      <c r="AT51" s="15">
        <f t="shared" si="8"/>
        <v>0</v>
      </c>
      <c r="AU51" s="71">
        <f t="shared" ref="AU51:AU56" si="9">FREQUENCY(D51:AQ51,0)</f>
        <v>0</v>
      </c>
      <c r="AV51" s="77" t="e">
        <f>(AT51)/SUM(AT51,AU51)</f>
        <v>#DIV/0!</v>
      </c>
      <c r="AW51" s="153" t="s">
        <v>68</v>
      </c>
      <c r="AX51" s="152"/>
    </row>
    <row r="52" spans="1:50" ht="13.5" customHeight="1" thickBot="1" x14ac:dyDescent="0.25">
      <c r="A52" s="149"/>
      <c r="B52" s="151" t="s">
        <v>75</v>
      </c>
      <c r="C52" s="152"/>
      <c r="D52" s="2"/>
      <c r="E52" s="2"/>
      <c r="F52" s="2"/>
      <c r="G52" s="2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8"/>
      <c r="V52" s="69"/>
      <c r="W52" s="68"/>
      <c r="X52" s="2"/>
      <c r="Y52" s="3"/>
      <c r="Z52" s="2"/>
      <c r="AA52" s="3"/>
      <c r="AB52" s="2"/>
      <c r="AC52" s="3"/>
      <c r="AD52" s="2"/>
      <c r="AE52" s="3"/>
      <c r="AF52" s="2"/>
      <c r="AG52" s="3"/>
      <c r="AH52" s="2"/>
      <c r="AI52" s="3"/>
      <c r="AJ52" s="2"/>
      <c r="AK52" s="3"/>
      <c r="AL52" s="2"/>
      <c r="AM52" s="3"/>
      <c r="AN52" s="2"/>
      <c r="AO52" s="3"/>
      <c r="AP52" s="2"/>
      <c r="AQ52" s="2"/>
      <c r="AR52" s="2"/>
      <c r="AS52" s="14">
        <f t="shared" ref="AS52" si="10">SUM(AT52:AU52)</f>
        <v>0</v>
      </c>
      <c r="AT52" s="15">
        <f t="shared" si="8"/>
        <v>0</v>
      </c>
      <c r="AU52" s="71">
        <f t="shared" si="9"/>
        <v>0</v>
      </c>
      <c r="AV52" s="77" t="e">
        <f t="shared" ref="AV52:AV53" si="11">(AT52)/SUM(AT52,AU52)</f>
        <v>#DIV/0!</v>
      </c>
      <c r="AW52" s="153" t="s">
        <v>81</v>
      </c>
      <c r="AX52" s="152"/>
    </row>
    <row r="53" spans="1:50" ht="13.5" thickBot="1" x14ac:dyDescent="0.25">
      <c r="A53" s="149"/>
      <c r="B53" s="151" t="s">
        <v>76</v>
      </c>
      <c r="C53" s="152"/>
      <c r="D53" s="2"/>
      <c r="E53" s="2"/>
      <c r="F53" s="2"/>
      <c r="G53" s="2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8"/>
      <c r="V53" s="69"/>
      <c r="W53" s="68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4">
        <f t="shared" ref="AS53" si="12">SUM(AT53:AU53)</f>
        <v>0</v>
      </c>
      <c r="AT53" s="15">
        <f t="shared" si="8"/>
        <v>0</v>
      </c>
      <c r="AU53" s="71">
        <f t="shared" si="9"/>
        <v>0</v>
      </c>
      <c r="AV53" s="77" t="e">
        <f t="shared" si="11"/>
        <v>#DIV/0!</v>
      </c>
      <c r="AW53" s="153" t="s">
        <v>79</v>
      </c>
      <c r="AX53" s="152"/>
    </row>
    <row r="54" spans="1:50" ht="13.5" customHeight="1" thickBot="1" x14ac:dyDescent="0.25">
      <c r="A54" s="149"/>
      <c r="B54" s="151" t="s">
        <v>82</v>
      </c>
      <c r="C54" s="152"/>
      <c r="D54" s="2"/>
      <c r="E54" s="2"/>
      <c r="F54" s="2"/>
      <c r="G54" s="2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8"/>
      <c r="V54" s="69"/>
      <c r="W54" s="68"/>
      <c r="X54" s="3"/>
      <c r="Y54" s="3"/>
      <c r="Z54" s="3"/>
      <c r="AA54" s="3"/>
      <c r="AB54" s="3"/>
      <c r="AC54" s="3"/>
      <c r="AD54" s="2"/>
      <c r="AE54" s="3"/>
      <c r="AF54" s="2"/>
      <c r="AG54" s="3"/>
      <c r="AH54" s="2"/>
      <c r="AI54" s="3"/>
      <c r="AJ54" s="2"/>
      <c r="AK54" s="3"/>
      <c r="AL54" s="2"/>
      <c r="AM54" s="3"/>
      <c r="AN54" s="2"/>
      <c r="AO54" s="3"/>
      <c r="AP54" s="2"/>
      <c r="AQ54" s="2"/>
      <c r="AR54" s="2"/>
      <c r="AS54" s="14">
        <f>SUM(AT54:AU54)</f>
        <v>0</v>
      </c>
      <c r="AT54" s="15">
        <f t="shared" si="8"/>
        <v>0</v>
      </c>
      <c r="AU54" s="71">
        <f t="shared" si="9"/>
        <v>0</v>
      </c>
      <c r="AV54" s="77" t="e">
        <f>(AT54)/SUM(AT54,AU54)</f>
        <v>#DIV/0!</v>
      </c>
      <c r="AW54" s="153" t="s">
        <v>80</v>
      </c>
      <c r="AX54" s="152"/>
    </row>
    <row r="55" spans="1:50" ht="13.5" thickBot="1" x14ac:dyDescent="0.25">
      <c r="A55" s="149"/>
      <c r="B55" s="151" t="s">
        <v>78</v>
      </c>
      <c r="C55" s="152"/>
      <c r="D55" s="2"/>
      <c r="E55" s="2"/>
      <c r="F55" s="2"/>
      <c r="G55" s="2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8"/>
      <c r="V55" s="69"/>
      <c r="W55" s="68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14">
        <f>SUM(AT55:AU55)</f>
        <v>0</v>
      </c>
      <c r="AT55" s="15">
        <f t="shared" si="8"/>
        <v>0</v>
      </c>
      <c r="AU55" s="71">
        <f t="shared" si="9"/>
        <v>0</v>
      </c>
      <c r="AV55" s="77" t="e">
        <f>(AT55)/SUM(AT55,AU55)</f>
        <v>#DIV/0!</v>
      </c>
      <c r="AW55" s="153" t="s">
        <v>102</v>
      </c>
      <c r="AX55" s="152"/>
    </row>
    <row r="56" spans="1:50" ht="13.5" thickBot="1" x14ac:dyDescent="0.25">
      <c r="A56" s="150"/>
      <c r="B56" s="151" t="s">
        <v>100</v>
      </c>
      <c r="C56" s="152"/>
      <c r="D56" s="2"/>
      <c r="E56" s="2"/>
      <c r="F56" s="2"/>
      <c r="G56" s="2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8"/>
      <c r="V56" s="69"/>
      <c r="W56" s="68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14">
        <f>SUM(AT56:AU56)</f>
        <v>0</v>
      </c>
      <c r="AT56" s="15">
        <f t="shared" ref="AT56" si="13">SUM(D56:AQ56)</f>
        <v>0</v>
      </c>
      <c r="AU56" s="71">
        <f t="shared" si="9"/>
        <v>0</v>
      </c>
      <c r="AV56" s="77" t="e">
        <f>(AT56)/SUM(AT56,AU56)</f>
        <v>#DIV/0!</v>
      </c>
      <c r="AW56" s="153" t="s">
        <v>101</v>
      </c>
      <c r="AX56" s="152"/>
    </row>
    <row r="57" spans="1:50" ht="20.25" x14ac:dyDescent="0.3">
      <c r="A57" s="19"/>
      <c r="B57" s="4"/>
      <c r="C57" s="5"/>
      <c r="D57" s="4"/>
      <c r="E57" s="4"/>
      <c r="F57" s="4"/>
      <c r="G57" s="5"/>
      <c r="H57" s="5"/>
      <c r="I57" s="5"/>
      <c r="J57" s="5"/>
      <c r="K57" s="5"/>
      <c r="L57" s="5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</row>
    <row r="58" spans="1:50" ht="20.25" x14ac:dyDescent="0.3">
      <c r="A58" s="19"/>
      <c r="B58" s="4"/>
      <c r="C58" s="5"/>
      <c r="D58" s="4"/>
      <c r="E58" s="4"/>
      <c r="F58" s="4"/>
      <c r="G58" s="5"/>
      <c r="H58" s="5"/>
      <c r="I58" s="5"/>
      <c r="J58" s="5"/>
      <c r="K58" s="5"/>
      <c r="L58" s="5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</row>
    <row r="59" spans="1:50" ht="20.25" x14ac:dyDescent="0.3">
      <c r="A59" s="19"/>
      <c r="B59" s="4"/>
      <c r="C59" s="6"/>
      <c r="D59" s="5"/>
      <c r="E59" s="5"/>
      <c r="F59" s="5"/>
      <c r="G59" s="4"/>
      <c r="H59" s="5"/>
      <c r="I59" s="5"/>
      <c r="J59" s="5"/>
      <c r="K59" s="5"/>
      <c r="L59" s="5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</row>
    <row r="60" spans="1:50" x14ac:dyDescent="0.2">
      <c r="A60" s="19"/>
      <c r="B60" s="4"/>
      <c r="C60" s="8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</row>
    <row r="61" spans="1:50" x14ac:dyDescent="0.2">
      <c r="A61" s="19"/>
      <c r="B61" s="4"/>
      <c r="C61" s="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</row>
    <row r="62" spans="1:50" x14ac:dyDescent="0.2">
      <c r="A62" s="19"/>
      <c r="B62" s="4"/>
      <c r="C62" s="8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</row>
    <row r="63" spans="1:50" x14ac:dyDescent="0.2">
      <c r="A63" s="19"/>
      <c r="B63" s="4"/>
      <c r="C63" s="8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</row>
    <row r="64" spans="1:50" x14ac:dyDescent="0.2">
      <c r="A64" s="19"/>
      <c r="B64" s="4"/>
      <c r="C64" s="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</row>
    <row r="65" spans="1:49" x14ac:dyDescent="0.2">
      <c r="A65" s="19"/>
      <c r="B65" s="4"/>
      <c r="C65" s="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</row>
    <row r="66" spans="1:49" x14ac:dyDescent="0.2">
      <c r="A66" s="19"/>
      <c r="B66" s="4"/>
      <c r="C66" s="8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</row>
    <row r="67" spans="1:49" x14ac:dyDescent="0.2">
      <c r="A67" s="19"/>
      <c r="B67" s="4"/>
      <c r="C67" s="8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</row>
    <row r="68" spans="1:49" x14ac:dyDescent="0.2">
      <c r="A68" s="19"/>
      <c r="B68" s="4"/>
      <c r="C68" s="8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</row>
    <row r="69" spans="1:49" x14ac:dyDescent="0.2">
      <c r="A69" s="19"/>
      <c r="B69" s="4"/>
      <c r="C69" s="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</row>
    <row r="70" spans="1:49" x14ac:dyDescent="0.2">
      <c r="A70" s="19"/>
      <c r="B70" s="4"/>
      <c r="C70" s="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</row>
    <row r="71" spans="1:49" x14ac:dyDescent="0.2">
      <c r="A71" s="19"/>
      <c r="B71" s="4"/>
      <c r="C71" s="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</row>
    <row r="72" spans="1:49" x14ac:dyDescent="0.2">
      <c r="A72" s="19"/>
      <c r="B72" s="4"/>
      <c r="C72" s="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</row>
    <row r="73" spans="1:49" x14ac:dyDescent="0.2">
      <c r="A73" s="19"/>
      <c r="B73" s="4"/>
      <c r="C73" s="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</row>
    <row r="74" spans="1:49" x14ac:dyDescent="0.2">
      <c r="A74" s="19"/>
      <c r="B74" s="4"/>
      <c r="C74" s="8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</row>
    <row r="75" spans="1:49" x14ac:dyDescent="0.2">
      <c r="A75" s="19"/>
      <c r="B75" s="4"/>
      <c r="C75" s="8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</row>
    <row r="76" spans="1:49" x14ac:dyDescent="0.2">
      <c r="A76" s="19"/>
      <c r="B76" s="4"/>
      <c r="C76" s="8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</row>
    <row r="77" spans="1:49" x14ac:dyDescent="0.2">
      <c r="A77" s="19"/>
      <c r="B77" s="4"/>
      <c r="C77" s="8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49" x14ac:dyDescent="0.2">
      <c r="A78" s="19"/>
      <c r="B78" s="4"/>
      <c r="C78" s="8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</row>
    <row r="79" spans="1:49" x14ac:dyDescent="0.2">
      <c r="A79" s="19"/>
      <c r="B79" s="4"/>
      <c r="C79" s="8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</row>
    <row r="80" spans="1:49" x14ac:dyDescent="0.2">
      <c r="A80" s="19"/>
      <c r="B80" s="4"/>
      <c r="C80" s="8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49" x14ac:dyDescent="0.2">
      <c r="A81" s="19"/>
      <c r="B81" s="4"/>
      <c r="C81" s="8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</row>
    <row r="82" spans="1:49" x14ac:dyDescent="0.2">
      <c r="A82" s="19"/>
      <c r="B82" s="4"/>
      <c r="C82" s="8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</row>
    <row r="83" spans="1:49" x14ac:dyDescent="0.2">
      <c r="A83" s="19"/>
      <c r="B83" s="4"/>
      <c r="C83" s="8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</row>
    <row r="84" spans="1:49" x14ac:dyDescent="0.2">
      <c r="A84" s="19"/>
      <c r="B84" s="4"/>
      <c r="C84" s="8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</row>
  </sheetData>
  <sheetProtection sheet="1" objects="1" scenarios="1" selectLockedCells="1"/>
  <customSheetViews>
    <customSheetView guid="{3460AEDE-B63E-4F28-8771-DA54E21B44B1}" showGridLines="0" topLeftCell="A10">
      <selection activeCell="W6" sqref="W6:Z6"/>
      <rowBreaks count="1" manualBreakCount="1">
        <brk id="23" max="47" man="1"/>
      </rowBreaks>
      <colBreaks count="1" manualBreakCount="1">
        <brk id="26" max="51" man="1"/>
      </colBreaks>
      <pageMargins left="0.43307086614173229" right="0.28160919540229884" top="1.2204724409448819" bottom="1.1417322834645669" header="0.31496062992125984" footer="0.31496062992125984"/>
      <pageSetup paperSize="9" scale="55" fitToWidth="0" fitToHeight="0" pageOrder="overThenDown" orientation="landscape" r:id="rId1"/>
      <headerFooter alignWithMargins="0">
        <oddHeader>&amp;L&amp;"Arial,Fett"&amp;20
Deutsches Netzwerk für Qualitätsentwicklung in der Pflege&amp;"Arial,Standard"
&amp;"Arial,Fett"&amp;12Auditinstrument&amp;"Arial,Standard" zum Expertstandard "Dekubitusprophylaxe in der Pflege - 2. Aktualisierung 2017"&amp;R&amp;G</oddHeader>
        <oddFooter>&amp;C© Deutsches Netzwerk für Qualitätsentwicklung in der Pflege (DNQP) 2017</oddFooter>
      </headerFooter>
    </customSheetView>
  </customSheetViews>
  <mergeCells count="42">
    <mergeCell ref="A13:A47"/>
    <mergeCell ref="C2:I2"/>
    <mergeCell ref="C4:AA4"/>
    <mergeCell ref="AB4:AW4"/>
    <mergeCell ref="C9:AA9"/>
    <mergeCell ref="X6:AA6"/>
    <mergeCell ref="X7:AA7"/>
    <mergeCell ref="B13:B17"/>
    <mergeCell ref="AW13:AW17"/>
    <mergeCell ref="AW43:AW47"/>
    <mergeCell ref="AW38:AW42"/>
    <mergeCell ref="AW33:AW37"/>
    <mergeCell ref="AW28:AW32"/>
    <mergeCell ref="AW23:AW27"/>
    <mergeCell ref="AW18:AW22"/>
    <mergeCell ref="C11:AA11"/>
    <mergeCell ref="AW55:AX55"/>
    <mergeCell ref="AW56:AX56"/>
    <mergeCell ref="AW50:AX50"/>
    <mergeCell ref="AW51:AX51"/>
    <mergeCell ref="AW52:AX52"/>
    <mergeCell ref="AW53:AX53"/>
    <mergeCell ref="AW54:AX54"/>
    <mergeCell ref="A50:A56"/>
    <mergeCell ref="B55:C55"/>
    <mergeCell ref="B56:C56"/>
    <mergeCell ref="B50:C50"/>
    <mergeCell ref="B51:C51"/>
    <mergeCell ref="B52:C52"/>
    <mergeCell ref="B53:C53"/>
    <mergeCell ref="B54:C54"/>
    <mergeCell ref="B49:Z49"/>
    <mergeCell ref="C6:S6"/>
    <mergeCell ref="C7:S7"/>
    <mergeCell ref="T6:W6"/>
    <mergeCell ref="T7:W7"/>
    <mergeCell ref="B18:B22"/>
    <mergeCell ref="B23:B27"/>
    <mergeCell ref="B28:B32"/>
    <mergeCell ref="B33:B37"/>
    <mergeCell ref="B38:B42"/>
    <mergeCell ref="B43:B47"/>
  </mergeCells>
  <phoneticPr fontId="1" type="noConversion"/>
  <pageMargins left="0.43307086614173229" right="0.28160919540229884" top="1.2204724409448819" bottom="1.1417322834645669" header="0.31496062992125984" footer="0.31496062992125984"/>
  <pageSetup paperSize="9" scale="52" fitToWidth="0" fitToHeight="0" pageOrder="overThenDown" orientation="landscape" r:id="rId2"/>
  <headerFooter alignWithMargins="0">
    <oddHeader>&amp;L&amp;"Arial,Fett"&amp;20
Deutsches Netzwerk für Qualitätsentwicklung in der Pflege&amp;"Arial,Standard"
&amp;"Arial,Fett"&amp;12Auditinstrument&amp;"Arial,Standard" zum Expertenstandard "Pflege von Menschen mit Demenz"&amp;R&amp;G</oddHeader>
    <oddFooter>&amp;C© Deutsches Netzwerk für Qualitätsentwicklung in der Pflege (DNQP) 2018</oddFooter>
  </headerFooter>
  <rowBreaks count="1" manualBreakCount="1">
    <brk id="56" max="48" man="1"/>
  </rowBreaks>
  <colBreaks count="1" manualBreakCount="1">
    <brk id="27" max="89" man="1"/>
  </colBreaks>
  <drawing r:id="rId3"/>
  <legacyDrawing r:id="rId4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W97"/>
  <sheetViews>
    <sheetView showGridLines="0" showRowColHeaders="0" topLeftCell="A4" zoomScale="85" zoomScaleNormal="85" zoomScaleSheetLayoutView="40" zoomScalePageLayoutView="55" workbookViewId="0">
      <selection activeCell="AB1" sqref="AB1:XFD1048576"/>
    </sheetView>
  </sheetViews>
  <sheetFormatPr baseColWidth="10" defaultColWidth="0" defaultRowHeight="12.75" zeroHeight="1" x14ac:dyDescent="0.2"/>
  <cols>
    <col min="1" max="1" width="3.42578125" customWidth="1"/>
    <col min="2" max="2" width="6" customWidth="1"/>
    <col min="3" max="25" width="5.7109375" customWidth="1"/>
    <col min="26" max="26" width="6.5703125" customWidth="1"/>
    <col min="27" max="27" width="5.7109375" customWidth="1"/>
    <col min="28" max="43" width="5.7109375" hidden="1"/>
    <col min="44" max="46" width="5.42578125" hidden="1"/>
    <col min="47" max="47" width="9.7109375" hidden="1"/>
    <col min="48" max="48" width="46.85546875" hidden="1"/>
    <col min="49" max="49" width="4.140625" hidden="1"/>
    <col min="50" max="16384" width="5" hidden="1"/>
  </cols>
  <sheetData>
    <row r="1" spans="1:26" x14ac:dyDescent="0.2">
      <c r="A1" s="4"/>
      <c r="B1" s="8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" customHeight="1" thickBot="1" x14ac:dyDescent="0.25">
      <c r="A2" s="4"/>
      <c r="B2" s="8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7" customHeight="1" thickBot="1" x14ac:dyDescent="0.25">
      <c r="A3" s="4"/>
      <c r="B3" s="122" t="s">
        <v>40</v>
      </c>
      <c r="C3" s="123"/>
      <c r="D3" s="123"/>
      <c r="E3" s="123"/>
      <c r="F3" s="123"/>
      <c r="G3" s="123"/>
      <c r="H3" s="12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7.5" customHeight="1" x14ac:dyDescent="0.2">
      <c r="A4" s="4"/>
      <c r="B4" s="45"/>
      <c r="C4" s="45"/>
      <c r="D4" s="45"/>
      <c r="E4" s="45"/>
      <c r="F4" s="45"/>
      <c r="G4" s="45"/>
      <c r="H4" s="4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8.5" customHeight="1" x14ac:dyDescent="0.2">
      <c r="A5" s="4"/>
      <c r="B5" s="45"/>
      <c r="C5" s="45"/>
      <c r="D5" s="45"/>
      <c r="E5" s="45"/>
      <c r="F5" s="45"/>
      <c r="G5" s="45"/>
      <c r="H5" s="4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8.5" customHeight="1" x14ac:dyDescent="0.2">
      <c r="A6" s="4"/>
      <c r="B6" s="45"/>
      <c r="C6" s="45"/>
      <c r="D6" s="45"/>
      <c r="E6" s="45"/>
      <c r="F6" s="45"/>
      <c r="G6" s="45"/>
      <c r="H6" s="4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8.5" customHeight="1" x14ac:dyDescent="0.2">
      <c r="A7" s="4"/>
      <c r="B7" s="45"/>
      <c r="C7" s="45"/>
      <c r="D7" s="45"/>
      <c r="E7" s="45"/>
      <c r="F7" s="45"/>
      <c r="G7" s="45"/>
      <c r="H7" s="4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7.5" customHeight="1" x14ac:dyDescent="0.2">
      <c r="A8" s="4"/>
      <c r="B8" s="45"/>
      <c r="C8" s="45"/>
      <c r="D8" s="45"/>
      <c r="E8" s="45"/>
      <c r="F8" s="45"/>
      <c r="G8" s="45"/>
      <c r="H8" s="4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 thickBot="1" x14ac:dyDescent="0.3">
      <c r="A9" s="4"/>
      <c r="B9" s="164" t="s">
        <v>19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</row>
    <row r="10" spans="1:26" ht="7.5" customHeight="1" thickBot="1" x14ac:dyDescent="0.25">
      <c r="A10" s="4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28.5" customHeight="1" thickBot="1" x14ac:dyDescent="0.25">
      <c r="A11" s="166"/>
      <c r="B11" s="23"/>
      <c r="C11" s="24"/>
      <c r="D11" s="24"/>
      <c r="E11" s="24"/>
      <c r="F11" s="24"/>
      <c r="G11" s="24"/>
      <c r="H11" s="24"/>
      <c r="I11" s="24"/>
      <c r="J11" s="24"/>
      <c r="K11" s="25"/>
      <c r="L11" s="24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</row>
    <row r="12" spans="1:26" ht="7.5" customHeight="1" thickBot="1" x14ac:dyDescent="0.25">
      <c r="A12" s="167"/>
      <c r="B12" s="26"/>
      <c r="C12" s="24"/>
      <c r="D12" s="24"/>
      <c r="E12" s="24"/>
      <c r="F12" s="24"/>
      <c r="G12" s="24"/>
      <c r="H12" s="25"/>
      <c r="I12" s="24"/>
      <c r="J12" s="24"/>
      <c r="K12" s="24"/>
      <c r="L12" s="24"/>
      <c r="M12" s="24"/>
      <c r="N12" s="24"/>
      <c r="O12" s="24"/>
      <c r="P12" s="25"/>
      <c r="Q12" s="25"/>
      <c r="R12" s="25"/>
      <c r="S12" s="24"/>
      <c r="T12" s="24"/>
      <c r="U12" s="24"/>
      <c r="V12" s="24"/>
      <c r="W12" s="24"/>
      <c r="X12" s="24"/>
      <c r="Y12" s="24"/>
      <c r="Z12" s="24"/>
    </row>
    <row r="13" spans="1:26" ht="13.5" thickBot="1" x14ac:dyDescent="0.25">
      <c r="A13" s="167"/>
      <c r="B13" s="26"/>
      <c r="C13" s="24"/>
      <c r="D13" s="24"/>
      <c r="E13" s="24"/>
      <c r="F13" s="24"/>
      <c r="G13" s="24"/>
      <c r="H13" s="25"/>
      <c r="I13" s="24"/>
      <c r="J13" s="24"/>
      <c r="K13" s="24"/>
      <c r="L13" s="24"/>
      <c r="M13" s="24"/>
      <c r="N13" s="24"/>
      <c r="O13" s="24"/>
      <c r="P13" s="25"/>
      <c r="Q13" s="25"/>
      <c r="R13" s="25"/>
      <c r="S13" s="24"/>
      <c r="T13" s="24"/>
      <c r="U13" s="24"/>
      <c r="V13" s="24"/>
      <c r="W13" s="24"/>
      <c r="X13" s="24"/>
      <c r="Y13" s="24"/>
      <c r="Z13" s="24"/>
    </row>
    <row r="14" spans="1:26" ht="13.5" thickBot="1" x14ac:dyDescent="0.25">
      <c r="A14" s="167"/>
      <c r="B14" s="2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3.5" thickBot="1" x14ac:dyDescent="0.25">
      <c r="A15" s="167"/>
      <c r="B15" s="26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3.5" thickBot="1" x14ac:dyDescent="0.25">
      <c r="A16" s="167"/>
      <c r="B16" s="26"/>
      <c r="C16" s="24"/>
      <c r="D16" s="24"/>
      <c r="E16" s="24"/>
      <c r="F16" s="24"/>
      <c r="G16" s="24"/>
      <c r="H16" s="25"/>
      <c r="I16" s="24"/>
      <c r="J16" s="24"/>
      <c r="K16" s="24"/>
      <c r="L16" s="24"/>
      <c r="M16" s="24"/>
      <c r="N16" s="24"/>
      <c r="O16" s="24"/>
      <c r="P16" s="25"/>
      <c r="Q16" s="25"/>
      <c r="R16" s="25"/>
      <c r="S16" s="24"/>
      <c r="T16" s="24"/>
      <c r="U16" s="24"/>
      <c r="V16" s="24"/>
      <c r="W16" s="24"/>
      <c r="X16" s="24"/>
      <c r="Y16" s="24"/>
      <c r="Z16" s="24"/>
    </row>
    <row r="17" spans="1:26" ht="13.5" thickBot="1" x14ac:dyDescent="0.25">
      <c r="A17" s="167"/>
      <c r="B17" s="26"/>
      <c r="C17" s="24"/>
      <c r="D17" s="24"/>
      <c r="E17" s="24"/>
      <c r="F17" s="24"/>
      <c r="G17" s="24"/>
      <c r="H17" s="24"/>
      <c r="I17" s="24"/>
      <c r="J17" s="24"/>
      <c r="K17" s="24"/>
      <c r="L17" s="25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6" customHeight="1" thickBot="1" x14ac:dyDescent="0.25">
      <c r="A18" s="29"/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3.5" customHeight="1" thickBot="1" x14ac:dyDescent="0.25">
      <c r="A19" s="166"/>
      <c r="B19" s="26"/>
      <c r="C19" s="24"/>
      <c r="D19" s="25"/>
      <c r="E19" s="24"/>
      <c r="F19" s="24"/>
      <c r="G19" s="24"/>
      <c r="H19" s="24"/>
      <c r="I19" s="24"/>
      <c r="J19" s="24"/>
      <c r="K19" s="24"/>
      <c r="L19" s="24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5"/>
      <c r="X19" s="25"/>
      <c r="Y19" s="25"/>
      <c r="Z19" s="25"/>
    </row>
    <row r="20" spans="1:26" ht="13.5" thickBot="1" x14ac:dyDescent="0.25">
      <c r="A20" s="166"/>
      <c r="B20" s="26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5"/>
      <c r="W20" s="24"/>
      <c r="X20" s="24"/>
      <c r="Y20" s="24"/>
      <c r="Z20" s="24"/>
    </row>
    <row r="21" spans="1:26" ht="13.5" customHeight="1" thickBot="1" x14ac:dyDescent="0.25">
      <c r="A21" s="166"/>
      <c r="B21" s="2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  <c r="O21" s="24"/>
      <c r="P21" s="25"/>
      <c r="Q21" s="25"/>
      <c r="R21" s="25"/>
      <c r="S21" s="24"/>
      <c r="T21" s="25"/>
      <c r="U21" s="25"/>
      <c r="V21" s="25"/>
      <c r="W21" s="24"/>
      <c r="X21" s="25"/>
      <c r="Y21" s="24"/>
      <c r="Z21" s="25"/>
    </row>
    <row r="22" spans="1:26" ht="13.5" thickBot="1" x14ac:dyDescent="0.25">
      <c r="A22" s="166"/>
      <c r="B22" s="26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5"/>
      <c r="R22" s="24"/>
      <c r="S22" s="24"/>
      <c r="T22" s="25"/>
      <c r="U22" s="24"/>
      <c r="V22" s="24"/>
      <c r="W22" s="24"/>
      <c r="X22" s="24"/>
      <c r="Y22" s="24"/>
      <c r="Z22" s="24"/>
    </row>
    <row r="23" spans="1:26" ht="13.5" customHeight="1" thickBot="1" x14ac:dyDescent="0.25">
      <c r="A23" s="166"/>
      <c r="B23" s="26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5"/>
      <c r="X23" s="25"/>
      <c r="Y23" s="25"/>
      <c r="Z23" s="25"/>
    </row>
    <row r="24" spans="1:26" ht="13.5" thickBot="1" x14ac:dyDescent="0.25">
      <c r="A24" s="166"/>
      <c r="B24" s="26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5"/>
      <c r="W24" s="24"/>
      <c r="X24" s="24"/>
      <c r="Y24" s="24"/>
      <c r="Z24" s="24"/>
    </row>
    <row r="25" spans="1:26" ht="13.5" customHeight="1" thickBot="1" x14ac:dyDescent="0.25">
      <c r="A25" s="166"/>
      <c r="B25" s="26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5"/>
      <c r="O25" s="24"/>
      <c r="P25" s="25"/>
      <c r="Q25" s="25"/>
      <c r="R25" s="25"/>
      <c r="S25" s="24"/>
      <c r="T25" s="25"/>
      <c r="U25" s="25"/>
      <c r="V25" s="25"/>
      <c r="W25" s="24"/>
      <c r="X25" s="25"/>
      <c r="Y25" s="24"/>
      <c r="Z25" s="25"/>
    </row>
    <row r="26" spans="1:26" ht="13.5" customHeight="1" x14ac:dyDescent="0.3">
      <c r="A26" s="4"/>
      <c r="B26" s="4"/>
      <c r="C26" s="4"/>
      <c r="D26" s="4"/>
      <c r="E26" s="4"/>
      <c r="F26" s="5"/>
      <c r="G26" s="5"/>
      <c r="H26" s="5"/>
      <c r="I26" s="5"/>
      <c r="J26" s="5"/>
      <c r="K26" s="5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0.25" x14ac:dyDescent="0.3">
      <c r="A27" s="4"/>
      <c r="B27" s="5"/>
      <c r="C27" s="4"/>
      <c r="D27" s="4"/>
      <c r="E27" s="4"/>
      <c r="F27" s="5"/>
      <c r="G27" s="5"/>
      <c r="H27" s="5"/>
      <c r="I27" s="5"/>
      <c r="J27" s="5"/>
      <c r="K27" s="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">
      <c r="A28" s="4"/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0.25" x14ac:dyDescent="0.3">
      <c r="A29" s="4"/>
      <c r="B29" s="5"/>
      <c r="C29" s="4"/>
      <c r="D29" s="4"/>
      <c r="E29" s="4"/>
      <c r="F29" s="5"/>
      <c r="G29" s="5"/>
      <c r="H29" s="5"/>
      <c r="I29" s="5"/>
      <c r="J29" s="5"/>
      <c r="K29" s="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0.25" x14ac:dyDescent="0.3">
      <c r="A30" s="4"/>
      <c r="B30" s="6"/>
      <c r="C30" s="5"/>
      <c r="D30" s="5"/>
      <c r="E30" s="5"/>
      <c r="F30" s="4"/>
      <c r="G30" s="5"/>
      <c r="H30" s="5"/>
      <c r="I30" s="5"/>
      <c r="J30" s="5"/>
      <c r="K30" s="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">
      <c r="A31" s="4"/>
      <c r="B31" s="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">
      <c r="A32" s="4"/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2">
      <c r="A33" s="4"/>
      <c r="B33" s="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">
      <c r="A34" s="4"/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">
      <c r="A35" s="4"/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">
      <c r="A36" s="4"/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2">
      <c r="A37" s="4"/>
      <c r="B37" s="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2">
      <c r="A38" s="4"/>
      <c r="B38" s="8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2">
      <c r="A39" s="4"/>
      <c r="B39" s="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2">
      <c r="A40" s="4"/>
      <c r="B40" s="8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2">
      <c r="A41" s="4"/>
      <c r="B41" s="8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2">
      <c r="A42" s="4"/>
      <c r="B42" s="8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2">
      <c r="A43" s="4"/>
      <c r="B43" s="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2">
      <c r="A44" s="4"/>
      <c r="B44" s="8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2">
      <c r="A45" s="4"/>
      <c r="B45" s="8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2">
      <c r="A46" s="4"/>
      <c r="B46" s="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2">
      <c r="A47" s="4"/>
      <c r="B47" s="8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2">
      <c r="A48" s="4"/>
      <c r="B48" s="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2">
      <c r="A49" s="4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2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" x14ac:dyDescent="0.25">
      <c r="A51" s="4"/>
      <c r="B51" s="165" t="s">
        <v>21</v>
      </c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</row>
    <row r="52" spans="1:26" ht="7.5" customHeight="1" x14ac:dyDescent="0.2">
      <c r="A52" s="4"/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x14ac:dyDescent="0.2">
      <c r="A53" s="4"/>
      <c r="B53" s="93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"/>
      <c r="X53" s="4"/>
      <c r="Y53" s="4"/>
      <c r="Z53" s="4"/>
    </row>
    <row r="54" spans="1:26" x14ac:dyDescent="0.2">
      <c r="A54" s="4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2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2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2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2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2">
      <c r="A59" s="4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2">
      <c r="A60" s="4"/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2">
      <c r="A61" s="4"/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2">
      <c r="A62" s="4"/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2">
      <c r="A63" s="4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2">
      <c r="A64" s="4"/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2">
      <c r="A65" s="4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2">
      <c r="A66" s="4"/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2">
      <c r="A67" s="4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2">
      <c r="A68" s="4"/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2">
      <c r="A69" s="4"/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2">
      <c r="A70" s="4"/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2">
      <c r="A71" s="4"/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2">
      <c r="A72" s="4"/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2">
      <c r="A73" s="4"/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2">
      <c r="A74" s="4"/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2">
      <c r="A75" s="4"/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2">
      <c r="A76" s="4"/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2">
      <c r="A77" s="4"/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2">
      <c r="A78" s="4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19"/>
      <c r="Y79" s="4"/>
      <c r="Z79" s="4"/>
    </row>
    <row r="80" spans="1:26" x14ac:dyDescent="0.2">
      <c r="A80" s="4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2">
      <c r="A81" s="4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2">
      <c r="A82" s="4"/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2">
      <c r="A83" s="4"/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2">
      <c r="A84" s="4"/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8" hidden="1" x14ac:dyDescent="0.25">
      <c r="A85" s="4"/>
      <c r="B85" s="165" t="s">
        <v>39</v>
      </c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</row>
    <row r="86" spans="1:26" x14ac:dyDescent="0.2">
      <c r="A86" s="4"/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6.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4" customHeight="1" x14ac:dyDescent="0.2">
      <c r="A88" s="4"/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4" customHeight="1" x14ac:dyDescent="0.2">
      <c r="A89" s="4"/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2">
      <c r="A90" s="4"/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2">
      <c r="A91" s="4"/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2">
      <c r="A92" s="4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2">
      <c r="A93" s="4"/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2">
      <c r="A94" s="4"/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2">
      <c r="A95" s="4"/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2">
      <c r="A96" s="4"/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2">
      <c r="A97" s="4"/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</sheetData>
  <sheetProtection sheet="1" objects="1" scenarios="1" selectLockedCells="1" selectUnlockedCells="1"/>
  <customSheetViews>
    <customSheetView guid="{3460AEDE-B63E-4F28-8771-DA54E21B44B1}" showGridLines="0" fitToPage="1">
      <selection activeCell="AE97" sqref="AE97"/>
      <rowBreaks count="1" manualBreakCount="1">
        <brk id="25" max="26" man="1"/>
      </rowBreaks>
      <colBreaks count="1" manualBreakCount="1">
        <brk id="26" max="1048575" man="1"/>
      </colBreaks>
      <pageMargins left="0.7" right="0.7" top="0.75" bottom="0.75" header="0.3" footer="0.3"/>
      <pageSetup paperSize="9" scale="55" pageOrder="overThenDown" orientation="portrait" r:id="rId1"/>
      <headerFooter alignWithMargins="0">
        <oddHeader>&amp;L&amp;"Arial,Fett"&amp;20
Deutsches Netzwerk für Qualitätsentwicklung in der Pflege&amp;"Arial,Standard"
&amp;"Arial,Fett"&amp;12Auditinstrument&amp;"Arial,Standard" zum Expertstandard "Dekubitusprophylaxe in der Pflege - 2. Aktualisierung 2017"&amp;R&amp;G</oddHeader>
        <oddFooter>&amp;C© Deutsches Netzwerk für Qualitätsentwicklung in der Pflege (DNQP) 2017</oddFooter>
      </headerFooter>
    </customSheetView>
  </customSheetViews>
  <mergeCells count="6">
    <mergeCell ref="B3:H3"/>
    <mergeCell ref="B9:Z9"/>
    <mergeCell ref="B85:Z85"/>
    <mergeCell ref="A11:A17"/>
    <mergeCell ref="A19:A25"/>
    <mergeCell ref="B51:Z51"/>
  </mergeCells>
  <pageMargins left="0.7" right="0.7" top="0.75" bottom="0.75" header="0.3" footer="0.3"/>
  <pageSetup paperSize="9" scale="58" pageOrder="overThenDown" orientation="portrait" r:id="rId2"/>
  <headerFooter alignWithMargins="0">
    <oddHeader>&amp;L&amp;"Arial,Fett"&amp;20
Deutsches Netzwerk für Qualitätsentwicklung in der Pflege&amp;"Arial,Standard"
&amp;"Arial,Fett"&amp;12Auditinstrument&amp;"Arial,Standard" zum Expertenstandard "Pflege von Menschen mit Demenz"&amp;R&amp;G</oddHeader>
    <oddFooter>&amp;C© Deutsches Netzwerk für Qualitätsentwicklung in der Pflege (DNQP) 2017</oddFooter>
  </headerFooter>
  <rowBreaks count="1" manualBreakCount="1">
    <brk id="25" max="26" man="1"/>
  </rowBreaks>
  <colBreaks count="1" manualBreakCount="1">
    <brk id="26" max="1048575" man="1"/>
  </colBreaks>
  <drawing r:id="rId3"/>
  <legacy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1 Hinweise</vt:lpstr>
      <vt:lpstr>2 Allgemeine Daten</vt:lpstr>
      <vt:lpstr>3 Ergebnisprotokoll 1</vt:lpstr>
      <vt:lpstr>4 Ergebnisprotokoll 2</vt:lpstr>
      <vt:lpstr>5 Ergebnisübersicht</vt:lpstr>
      <vt:lpstr>'2 Allgemeine Daten'!Druckbereich</vt:lpstr>
      <vt:lpstr>'3 Ergebnisprotokoll 1'!Druckbereich</vt:lpstr>
      <vt:lpstr>'4 Ergebnisprotokoll 2'!Druckbereich</vt:lpstr>
      <vt:lpstr>'5 Ergebnisübersicht'!Druckbereich</vt:lpstr>
    </vt:vector>
  </TitlesOfParts>
  <Manager>Moritz Krebs</Manager>
  <Company>HS Osnabrück/DNQP</Company>
  <LinksUpToDate>false</LinksUpToDate>
  <SharedDoc>false</SharedDoc>
  <HyperlinkBase>www.dnqp.de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eAudit Dekubitusprophylaxe</dc:title>
  <dc:subject>Audit Expertenstandard</dc:subject>
  <dc:creator>DNQP</dc:creator>
  <cp:lastModifiedBy>Krebs, Moritz</cp:lastModifiedBy>
  <cp:revision>0</cp:revision>
  <cp:lastPrinted>2019-08-09T07:24:47Z</cp:lastPrinted>
  <dcterms:created xsi:type="dcterms:W3CDTF">2007-03-08T19:48:38Z</dcterms:created>
  <dcterms:modified xsi:type="dcterms:W3CDTF">2019-08-09T07:30:36Z</dcterms:modified>
  <cp:version>01</cp:version>
</cp:coreProperties>
</file>